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salonpeople-my.sharepoint.com/personal/briannah_thesalonpeople_com/Documents/Order Forms/"/>
    </mc:Choice>
  </mc:AlternateContent>
  <bookViews>
    <workbookView xWindow="0" yWindow="0" windowWidth="28800" windowHeight="11610" tabRatio="951"/>
  </bookViews>
  <sheets>
    <sheet name="COVER" sheetId="31" r:id="rId1"/>
    <sheet name="RETIRED ITEMS" sheetId="40" r:id="rId2"/>
    <sheet name="PREPACKS" sheetId="37" r:id="rId3"/>
    <sheet name="HOLIDAY-LIMITED EDITION" sheetId="39" r:id="rId4"/>
    <sheet name="RTL_1_SHAM_COND_TREAT" sheetId="1" r:id="rId5"/>
    <sheet name="RTL_2_STYLE_TRAVEL" sheetId="2" r:id="rId6"/>
    <sheet name="RTL_3_SKIN_BODY_LIFESTYLE" sheetId="5" r:id="rId7"/>
    <sheet name="RTL_4_SAMPLES" sheetId="4" r:id="rId8"/>
    <sheet name="RTL_5_MU_FACE_EYE" sheetId="6" r:id="rId9"/>
    <sheet name="RTL_6_MU_LIP" sheetId="7" r:id="rId10"/>
    <sheet name="BB_1_HAIR" sheetId="9" r:id="rId11"/>
    <sheet name="BB_2_SKIN_BODY_LIFESTYLE" sheetId="10" r:id="rId12"/>
    <sheet name="BB_3_SUPPORT" sheetId="11" r:id="rId13"/>
    <sheet name="BB_4_COLOR" sheetId="12" r:id="rId14"/>
    <sheet name="BB_5_COLOR" sheetId="13" r:id="rId15"/>
  </sheets>
  <definedNames>
    <definedName name="EXACT_LAUNCHES1_D5" localSheetId="0">#REF!</definedName>
    <definedName name="EXACT_LAUNCHES1_D5" localSheetId="2">#REF!</definedName>
    <definedName name="_xlnm.Print_Area" localSheetId="10">BB_1_HAIR!$A$1:$K$47</definedName>
    <definedName name="_xlnm.Print_Area" localSheetId="11">BB_2_SKIN_BODY_LIFESTYLE!$A$1:$K$59</definedName>
    <definedName name="_xlnm.Print_Area" localSheetId="12">BB_3_SUPPORT!$A$1:$K$38</definedName>
    <definedName name="_xlnm.Print_Area" localSheetId="13">BB_4_COLOR!$A$1:$K$60</definedName>
    <definedName name="_xlnm.Print_Area" localSheetId="14">BB_5_COLOR!$A$1:$K$30</definedName>
    <definedName name="_xlnm.Print_Area" localSheetId="0">COVER!$A$1:$O$85</definedName>
    <definedName name="_xlnm.Print_Area" localSheetId="3">'HOLIDAY-LIMITED EDITION'!$A$1:$M$63</definedName>
    <definedName name="_xlnm.Print_Area" localSheetId="2">PREPACKS!$A$1:$E$45</definedName>
    <definedName name="_xlnm.Print_Area" localSheetId="4">RTL_1_SHAM_COND_TREAT!$A$1:$M$59</definedName>
    <definedName name="_xlnm.Print_Area" localSheetId="5">RTL_2_STYLE_TRAVEL!$A$1:$M$53</definedName>
    <definedName name="_xlnm.Print_Area" localSheetId="7">RTL_4_SAMPLES!$A$1:$K$28</definedName>
    <definedName name="_xlnm.Print_Area" localSheetId="8">RTL_5_MU_FACE_EYE!$A$1:$M$50</definedName>
    <definedName name="_xlnm.Print_Area" localSheetId="9">RTL_6_MU_LIP!$A$1:$M$61</definedName>
    <definedName name="_xlnm.Print_Titles" localSheetId="1">'RETIRED ITEMS'!$1:$1</definedName>
  </definedNames>
  <calcPr calcId="171027"/>
</workbook>
</file>

<file path=xl/calcChain.xml><?xml version="1.0" encoding="utf-8"?>
<calcChain xmlns="http://schemas.openxmlformats.org/spreadsheetml/2006/main">
  <c r="E45" i="37" l="1"/>
  <c r="E17" i="37"/>
  <c r="E13" i="37"/>
  <c r="E9" i="37"/>
  <c r="E4" i="37"/>
  <c r="E21" i="37"/>
  <c r="E31" i="37"/>
  <c r="M10" i="39" l="1"/>
  <c r="J10" i="39"/>
  <c r="M9" i="39"/>
  <c r="J9" i="39"/>
  <c r="M13" i="39"/>
  <c r="J13" i="39"/>
  <c r="M12" i="39"/>
  <c r="J12" i="39"/>
  <c r="M11" i="39"/>
  <c r="J11" i="39"/>
  <c r="F25" i="7" l="1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F24" i="7"/>
  <c r="C24" i="7"/>
  <c r="F23" i="7"/>
  <c r="C23" i="7"/>
  <c r="F22" i="7"/>
  <c r="C22" i="7"/>
  <c r="F21" i="7"/>
  <c r="C21" i="7"/>
  <c r="F20" i="7"/>
  <c r="C20" i="7"/>
  <c r="F19" i="7"/>
  <c r="C19" i="7"/>
  <c r="F18" i="7"/>
  <c r="C18" i="7"/>
  <c r="F17" i="7"/>
  <c r="C17" i="7"/>
  <c r="C11" i="7"/>
  <c r="F11" i="7"/>
  <c r="C8" i="7"/>
  <c r="F8" i="7"/>
  <c r="C9" i="7"/>
  <c r="F9" i="7"/>
  <c r="C10" i="7"/>
  <c r="F10" i="7"/>
  <c r="C12" i="7"/>
  <c r="F12" i="7"/>
  <c r="C13" i="7"/>
  <c r="F13" i="7"/>
  <c r="C14" i="7"/>
  <c r="F14" i="7"/>
  <c r="C15" i="7"/>
  <c r="F15" i="7"/>
  <c r="F6" i="7"/>
  <c r="C6" i="7"/>
  <c r="F4" i="7"/>
  <c r="C4" i="7"/>
  <c r="J50" i="2" l="1"/>
  <c r="M50" i="2"/>
  <c r="E40" i="37"/>
  <c r="K10" i="13"/>
  <c r="K9" i="13"/>
  <c r="E7" i="13"/>
  <c r="E5" i="13"/>
  <c r="K24" i="12"/>
  <c r="K23" i="12"/>
  <c r="K22" i="12"/>
  <c r="K21" i="12"/>
  <c r="K20" i="12"/>
  <c r="K19" i="12"/>
  <c r="K18" i="12"/>
  <c r="K17" i="12"/>
  <c r="K16" i="12"/>
  <c r="K15" i="12"/>
  <c r="K14" i="12"/>
  <c r="K12" i="12"/>
  <c r="K11" i="12"/>
  <c r="K10" i="12"/>
  <c r="K9" i="12"/>
  <c r="K8" i="12"/>
  <c r="K7" i="12"/>
  <c r="K6" i="12"/>
  <c r="K5" i="12"/>
  <c r="K4" i="12"/>
  <c r="K51" i="10" l="1"/>
  <c r="K50" i="10"/>
  <c r="K49" i="10"/>
  <c r="K48" i="10"/>
  <c r="K47" i="10"/>
  <c r="K46" i="10"/>
  <c r="K45" i="10"/>
  <c r="K44" i="10"/>
  <c r="K8" i="4" l="1"/>
  <c r="K24" i="11" l="1"/>
  <c r="M6" i="39" l="1"/>
  <c r="E27" i="9"/>
  <c r="F19" i="1"/>
  <c r="F44" i="1"/>
  <c r="E15" i="4" l="1"/>
  <c r="E14" i="4"/>
  <c r="E13" i="4"/>
  <c r="E12" i="4"/>
  <c r="M23" i="2"/>
  <c r="J23" i="2"/>
  <c r="E50" i="10"/>
  <c r="E35" i="10"/>
  <c r="C47" i="1" l="1"/>
  <c r="F47" i="1"/>
  <c r="K11" i="11"/>
  <c r="K16" i="11"/>
  <c r="E36" i="37" l="1"/>
  <c r="F27" i="39" l="1"/>
  <c r="F15" i="39" l="1"/>
  <c r="F14" i="39"/>
  <c r="F13" i="39"/>
  <c r="F12" i="39"/>
  <c r="F11" i="39"/>
  <c r="F10" i="39"/>
  <c r="F34" i="39"/>
  <c r="F33" i="39"/>
  <c r="F32" i="39"/>
  <c r="F31" i="39"/>
  <c r="F30" i="39"/>
  <c r="F29" i="39"/>
  <c r="F28" i="39"/>
  <c r="F26" i="39"/>
  <c r="F25" i="39"/>
  <c r="F24" i="39"/>
  <c r="F23" i="39"/>
  <c r="F22" i="39"/>
  <c r="F21" i="39"/>
  <c r="F20" i="39"/>
  <c r="F18" i="39"/>
  <c r="F17" i="39"/>
  <c r="J32" i="2"/>
  <c r="M32" i="2"/>
  <c r="J31" i="2"/>
  <c r="M31" i="2"/>
  <c r="F8" i="39"/>
  <c r="F7" i="39"/>
  <c r="F6" i="39"/>
  <c r="F5" i="39"/>
  <c r="J39" i="2" l="1"/>
  <c r="M39" i="2"/>
  <c r="J35" i="2"/>
  <c r="M35" i="2"/>
  <c r="J28" i="1"/>
  <c r="C28" i="1"/>
  <c r="J27" i="1"/>
  <c r="C27" i="1"/>
  <c r="M27" i="1"/>
  <c r="M28" i="1"/>
  <c r="F27" i="1"/>
  <c r="F28" i="1"/>
  <c r="M49" i="1" l="1"/>
  <c r="E44" i="10" l="1"/>
  <c r="C38" i="5"/>
  <c r="F38" i="5"/>
  <c r="J24" i="5" l="1"/>
  <c r="M24" i="5"/>
  <c r="K15" i="4" l="1"/>
  <c r="E25" i="4"/>
  <c r="M23" i="39"/>
  <c r="J23" i="39"/>
  <c r="M22" i="39"/>
  <c r="J22" i="39"/>
  <c r="M21" i="39"/>
  <c r="J21" i="39"/>
  <c r="M20" i="39"/>
  <c r="J20" i="39"/>
  <c r="M19" i="39"/>
  <c r="J19" i="39"/>
  <c r="M18" i="39"/>
  <c r="J18" i="39"/>
  <c r="M17" i="39"/>
  <c r="J17" i="39"/>
  <c r="M16" i="39"/>
  <c r="J16" i="39"/>
  <c r="M15" i="39"/>
  <c r="J15" i="39"/>
  <c r="K32" i="9"/>
  <c r="C35" i="2"/>
  <c r="F35" i="2"/>
  <c r="J49" i="2"/>
  <c r="M49" i="2"/>
  <c r="C1" i="4" l="1"/>
  <c r="E28" i="11"/>
  <c r="E10" i="10"/>
  <c r="C10" i="5"/>
  <c r="F10" i="5"/>
  <c r="K25" i="9" l="1"/>
  <c r="K24" i="9"/>
  <c r="K23" i="9"/>
  <c r="C27" i="2"/>
  <c r="F27" i="2"/>
  <c r="C26" i="2"/>
  <c r="F26" i="2"/>
  <c r="C25" i="2"/>
  <c r="F25" i="2"/>
  <c r="K15" i="13" l="1"/>
  <c r="E21" i="13"/>
  <c r="E20" i="13"/>
  <c r="E29" i="11" l="1"/>
  <c r="M29" i="7"/>
  <c r="C15" i="5"/>
  <c r="C16" i="5"/>
  <c r="C17" i="5"/>
  <c r="C18" i="5"/>
  <c r="C19" i="5"/>
  <c r="C5" i="5"/>
  <c r="C6" i="5"/>
  <c r="C7" i="5"/>
  <c r="C8" i="5"/>
  <c r="C9" i="5"/>
  <c r="C11" i="5"/>
  <c r="C12" i="5"/>
  <c r="C42" i="1"/>
  <c r="F42" i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8" i="2"/>
  <c r="C29" i="2"/>
  <c r="C30" i="2"/>
  <c r="C31" i="2"/>
  <c r="C32" i="2"/>
  <c r="C33" i="2"/>
  <c r="C34" i="2"/>
  <c r="C36" i="2"/>
  <c r="C37" i="2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C35" i="1"/>
  <c r="C36" i="1"/>
  <c r="C37" i="1"/>
  <c r="C38" i="1"/>
  <c r="C39" i="1"/>
  <c r="C40" i="1"/>
  <c r="C41" i="1"/>
  <c r="C43" i="1"/>
  <c r="C45" i="1"/>
  <c r="C46" i="1"/>
  <c r="C48" i="1"/>
  <c r="C49" i="1"/>
  <c r="C50" i="1"/>
  <c r="C51" i="1"/>
  <c r="C52" i="1"/>
  <c r="C53" i="1"/>
  <c r="C56" i="1"/>
  <c r="C57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9" i="1"/>
  <c r="C30" i="1"/>
  <c r="C31" i="1"/>
  <c r="C32" i="1"/>
  <c r="C55" i="1"/>
  <c r="E29" i="9" l="1"/>
  <c r="E30" i="9"/>
  <c r="E31" i="9"/>
  <c r="E32" i="9"/>
  <c r="F50" i="1" l="1"/>
  <c r="F49" i="1"/>
  <c r="F48" i="1"/>
  <c r="E18" i="4" l="1"/>
  <c r="F47" i="2" l="1"/>
  <c r="C47" i="2"/>
  <c r="F30" i="2"/>
  <c r="J16" i="5"/>
  <c r="M16" i="5"/>
  <c r="J17" i="5"/>
  <c r="M17" i="5"/>
  <c r="K27" i="9"/>
  <c r="K27" i="10"/>
  <c r="E19" i="4" l="1"/>
  <c r="K20" i="13"/>
  <c r="E49" i="10"/>
  <c r="K12" i="10" l="1"/>
  <c r="K13" i="10"/>
  <c r="C31" i="6" l="1"/>
  <c r="F31" i="6"/>
  <c r="C32" i="6"/>
  <c r="F32" i="6"/>
  <c r="C33" i="6"/>
  <c r="F33" i="6"/>
  <c r="C35" i="6"/>
  <c r="F35" i="6"/>
  <c r="C37" i="6"/>
  <c r="F37" i="6"/>
  <c r="C38" i="6"/>
  <c r="F38" i="6"/>
  <c r="C40" i="6"/>
  <c r="F40" i="6"/>
  <c r="C41" i="6"/>
  <c r="F41" i="6"/>
  <c r="C42" i="6"/>
  <c r="F42" i="6"/>
  <c r="C43" i="6"/>
  <c r="F43" i="6"/>
  <c r="C44" i="6"/>
  <c r="F44" i="6"/>
  <c r="C45" i="6"/>
  <c r="F45" i="6"/>
  <c r="M34" i="6"/>
  <c r="M35" i="6"/>
  <c r="M36" i="6"/>
  <c r="M37" i="6"/>
  <c r="M38" i="6"/>
  <c r="M40" i="6"/>
  <c r="F47" i="6"/>
  <c r="F48" i="6"/>
  <c r="C19" i="6"/>
  <c r="F19" i="6"/>
  <c r="C20" i="6"/>
  <c r="F20" i="6"/>
  <c r="C21" i="6"/>
  <c r="F21" i="6"/>
  <c r="C22" i="6"/>
  <c r="F22" i="6"/>
  <c r="C23" i="6"/>
  <c r="F23" i="6"/>
  <c r="C24" i="6"/>
  <c r="F24" i="6"/>
  <c r="C25" i="6"/>
  <c r="F25" i="6"/>
  <c r="C26" i="6"/>
  <c r="F26" i="6"/>
  <c r="C27" i="6"/>
  <c r="F27" i="6"/>
  <c r="C28" i="6"/>
  <c r="F28" i="6"/>
  <c r="C29" i="6"/>
  <c r="F29" i="6"/>
  <c r="C4" i="6"/>
  <c r="F4" i="6"/>
  <c r="C5" i="6"/>
  <c r="F5" i="6"/>
  <c r="C6" i="6"/>
  <c r="F6" i="6"/>
  <c r="C7" i="6"/>
  <c r="F7" i="6"/>
  <c r="C8" i="6"/>
  <c r="F8" i="6"/>
  <c r="C9" i="6"/>
  <c r="F9" i="6"/>
  <c r="C11" i="6"/>
  <c r="F11" i="6"/>
  <c r="C12" i="6"/>
  <c r="F12" i="6"/>
  <c r="C13" i="6"/>
  <c r="F13" i="6"/>
  <c r="C14" i="6"/>
  <c r="F14" i="6"/>
  <c r="C15" i="6"/>
  <c r="F15" i="6"/>
  <c r="C16" i="6"/>
  <c r="F16" i="6"/>
  <c r="C17" i="6"/>
  <c r="F17" i="6"/>
  <c r="K7" i="10"/>
  <c r="K44" i="9"/>
  <c r="M42" i="1"/>
  <c r="M32" i="39"/>
  <c r="M33" i="39"/>
  <c r="M34" i="39"/>
  <c r="M35" i="39"/>
  <c r="M36" i="39"/>
  <c r="M44" i="39"/>
  <c r="M57" i="39"/>
  <c r="M59" i="39"/>
  <c r="M60" i="39"/>
  <c r="M61" i="39"/>
  <c r="M51" i="39"/>
  <c r="M52" i="39"/>
  <c r="M53" i="39"/>
  <c r="M54" i="39"/>
  <c r="M55" i="39"/>
  <c r="M46" i="39"/>
  <c r="M47" i="39"/>
  <c r="M48" i="39"/>
  <c r="M49" i="39"/>
  <c r="M38" i="39"/>
  <c r="M39" i="39"/>
  <c r="M40" i="39"/>
  <c r="M41" i="39"/>
  <c r="M42" i="39"/>
  <c r="M43" i="39"/>
  <c r="M26" i="39"/>
  <c r="M27" i="39"/>
  <c r="M28" i="39"/>
  <c r="M29" i="39"/>
  <c r="M30" i="39"/>
  <c r="M31" i="39"/>
  <c r="K30" i="10"/>
  <c r="K31" i="10"/>
  <c r="K32" i="10"/>
  <c r="K33" i="10"/>
  <c r="K34" i="10"/>
  <c r="K35" i="10"/>
  <c r="K36" i="10"/>
  <c r="K37" i="10"/>
  <c r="K39" i="10"/>
  <c r="K40" i="10"/>
  <c r="K41" i="10"/>
  <c r="K42" i="10"/>
  <c r="M7" i="39"/>
  <c r="J7" i="39"/>
  <c r="M5" i="39"/>
  <c r="J5" i="39"/>
  <c r="C39" i="2"/>
  <c r="F39" i="2"/>
  <c r="C40" i="2"/>
  <c r="F40" i="2"/>
  <c r="C41" i="2"/>
  <c r="F41" i="2"/>
  <c r="C42" i="2"/>
  <c r="F42" i="2"/>
  <c r="C43" i="2"/>
  <c r="F43" i="2"/>
  <c r="C44" i="2"/>
  <c r="F44" i="2"/>
  <c r="C45" i="2"/>
  <c r="F45" i="2"/>
  <c r="C1" i="39"/>
  <c r="K12" i="13"/>
  <c r="K13" i="13"/>
  <c r="K7" i="13"/>
  <c r="K6" i="13"/>
  <c r="K5" i="13"/>
  <c r="K4" i="13"/>
  <c r="K54" i="12"/>
  <c r="L63" i="39" l="1"/>
  <c r="E15" i="31" s="1"/>
  <c r="K58" i="12"/>
  <c r="K57" i="12"/>
  <c r="K56" i="12"/>
  <c r="K55" i="12"/>
  <c r="M20" i="2"/>
  <c r="M21" i="2"/>
  <c r="J20" i="2"/>
  <c r="J21" i="2"/>
  <c r="E12" i="10" l="1"/>
  <c r="K8" i="10"/>
  <c r="K6" i="10"/>
  <c r="K5" i="10"/>
  <c r="E38" i="10"/>
  <c r="K4" i="10"/>
  <c r="E17" i="4"/>
  <c r="K10" i="4"/>
  <c r="K4" i="4"/>
  <c r="E11" i="10" l="1"/>
  <c r="K13" i="4" l="1"/>
  <c r="K12" i="4"/>
  <c r="K11" i="4"/>
  <c r="B1" i="37" l="1"/>
  <c r="E14" i="31" l="1"/>
  <c r="F12" i="5"/>
  <c r="F11" i="5"/>
  <c r="J33" i="5"/>
  <c r="M33" i="5"/>
  <c r="J34" i="5"/>
  <c r="M34" i="5"/>
  <c r="E45" i="10" l="1"/>
  <c r="C43" i="5"/>
  <c r="F43" i="5"/>
  <c r="F14" i="5"/>
  <c r="C14" i="5"/>
  <c r="C32" i="5"/>
  <c r="F32" i="5"/>
  <c r="C39" i="5"/>
  <c r="F39" i="5"/>
  <c r="K19" i="4" l="1"/>
  <c r="E23" i="9" l="1"/>
  <c r="F39" i="1"/>
  <c r="K20" i="4" l="1"/>
  <c r="K17" i="4"/>
  <c r="K20" i="11" l="1"/>
  <c r="E40" i="12" l="1"/>
  <c r="E54" i="10" l="1"/>
  <c r="K6" i="11" l="1"/>
  <c r="E8" i="4"/>
  <c r="M33" i="1"/>
  <c r="E55" i="10" l="1"/>
  <c r="K14" i="4" l="1"/>
  <c r="F9" i="5"/>
  <c r="F8" i="5"/>
  <c r="F6" i="5"/>
  <c r="F7" i="5"/>
  <c r="F5" i="5"/>
  <c r="F4" i="5"/>
  <c r="C4" i="5"/>
  <c r="E26" i="10"/>
  <c r="E25" i="10"/>
  <c r="E24" i="10"/>
  <c r="E23" i="10"/>
  <c r="E4" i="10"/>
  <c r="E22" i="10"/>
  <c r="E21" i="10"/>
  <c r="E20" i="10"/>
  <c r="E16" i="10"/>
  <c r="E19" i="10"/>
  <c r="E18" i="10"/>
  <c r="E15" i="10"/>
  <c r="E14" i="10"/>
  <c r="E9" i="10"/>
  <c r="E8" i="10"/>
  <c r="E7" i="10"/>
  <c r="E6" i="10"/>
  <c r="E5" i="10"/>
  <c r="E28" i="10"/>
  <c r="C1" i="13"/>
  <c r="C1" i="12"/>
  <c r="C1" i="11"/>
  <c r="C1" i="10"/>
  <c r="C1" i="9"/>
  <c r="C1" i="7"/>
  <c r="C1" i="6"/>
  <c r="C1" i="5"/>
  <c r="C1" i="2"/>
  <c r="C1" i="1"/>
  <c r="K22" i="10" l="1"/>
  <c r="E34" i="10" l="1"/>
  <c r="C28" i="5"/>
  <c r="F28" i="5"/>
  <c r="C46" i="7" l="1"/>
  <c r="E39" i="9" l="1"/>
  <c r="K28" i="13" l="1"/>
  <c r="K24" i="13"/>
  <c r="K4" i="11" l="1"/>
  <c r="K5" i="11"/>
  <c r="E56" i="10"/>
  <c r="K22" i="11" l="1"/>
  <c r="K21" i="11"/>
  <c r="E27" i="11"/>
  <c r="E26" i="11"/>
  <c r="K27" i="11"/>
  <c r="K26" i="11"/>
  <c r="F41" i="5"/>
  <c r="C41" i="5"/>
  <c r="M43" i="1"/>
  <c r="M44" i="1"/>
  <c r="K8" i="11"/>
  <c r="K9" i="11"/>
  <c r="K10" i="11"/>
  <c r="K39" i="9"/>
  <c r="K38" i="9"/>
  <c r="J24" i="2"/>
  <c r="M24" i="2"/>
  <c r="M26" i="2"/>
  <c r="M27" i="2"/>
  <c r="J26" i="2"/>
  <c r="J27" i="2"/>
  <c r="M36" i="1"/>
  <c r="M35" i="1"/>
  <c r="J25" i="5" l="1"/>
  <c r="M25" i="5"/>
  <c r="F46" i="7" l="1"/>
  <c r="E16" i="4" l="1"/>
  <c r="K21" i="4"/>
  <c r="K18" i="4"/>
  <c r="K22" i="4"/>
  <c r="E26" i="4"/>
  <c r="E24" i="4"/>
  <c r="E23" i="4"/>
  <c r="E22" i="4"/>
  <c r="E21" i="4"/>
  <c r="E20" i="4"/>
  <c r="E11" i="4"/>
  <c r="E10" i="4"/>
  <c r="E9" i="4"/>
  <c r="E7" i="4"/>
  <c r="E6" i="4"/>
  <c r="E5" i="4"/>
  <c r="E4" i="4"/>
  <c r="K7" i="4"/>
  <c r="K6" i="4"/>
  <c r="K5" i="4"/>
  <c r="J38" i="5"/>
  <c r="M38" i="5"/>
  <c r="J39" i="5"/>
  <c r="M39" i="5"/>
  <c r="J40" i="5"/>
  <c r="M40" i="5"/>
  <c r="J41" i="5"/>
  <c r="M41" i="5"/>
  <c r="J42" i="5"/>
  <c r="M42" i="5"/>
  <c r="J43" i="5"/>
  <c r="M43" i="5"/>
  <c r="J44" i="5"/>
  <c r="M44" i="5"/>
  <c r="J51" i="5"/>
  <c r="M51" i="5"/>
  <c r="J52" i="5"/>
  <c r="M52" i="5"/>
  <c r="M53" i="5"/>
  <c r="J54" i="5"/>
  <c r="M54" i="5"/>
  <c r="J55" i="5"/>
  <c r="M55" i="5"/>
  <c r="J56" i="5"/>
  <c r="M56" i="5"/>
  <c r="J57" i="5"/>
  <c r="M57" i="5"/>
  <c r="J58" i="5"/>
  <c r="M58" i="5"/>
  <c r="J49" i="5"/>
  <c r="M49" i="5"/>
  <c r="M48" i="5"/>
  <c r="J47" i="5"/>
  <c r="M47" i="5"/>
  <c r="J46" i="5"/>
  <c r="M46" i="5"/>
  <c r="J13" i="5"/>
  <c r="M13" i="5"/>
  <c r="J14" i="5"/>
  <c r="M14" i="5"/>
  <c r="M12" i="5"/>
  <c r="J26" i="5"/>
  <c r="M26" i="5"/>
  <c r="J23" i="5"/>
  <c r="M23" i="5"/>
  <c r="J27" i="5"/>
  <c r="M27" i="5"/>
  <c r="J29" i="5"/>
  <c r="M29" i="5"/>
  <c r="J32" i="5"/>
  <c r="M32" i="5"/>
  <c r="J30" i="5"/>
  <c r="M30" i="5"/>
  <c r="J31" i="5"/>
  <c r="M31" i="5"/>
  <c r="J21" i="5"/>
  <c r="M21" i="5"/>
  <c r="J19" i="5"/>
  <c r="M19" i="5"/>
  <c r="J20" i="5"/>
  <c r="M20" i="5"/>
  <c r="J7" i="5"/>
  <c r="M7" i="5"/>
  <c r="J8" i="5"/>
  <c r="M8" i="5"/>
  <c r="J9" i="5"/>
  <c r="M9" i="5"/>
  <c r="J4" i="5"/>
  <c r="M4" i="5"/>
  <c r="J6" i="5"/>
  <c r="M6" i="5"/>
  <c r="J15" i="5"/>
  <c r="M15" i="5"/>
  <c r="J11" i="5"/>
  <c r="M11" i="5"/>
  <c r="J36" i="5"/>
  <c r="M36" i="5"/>
  <c r="J22" i="5"/>
  <c r="M22" i="5"/>
  <c r="J5" i="5"/>
  <c r="M5" i="5"/>
  <c r="J28" i="4" l="1"/>
  <c r="K16" i="10"/>
  <c r="C49" i="2" l="1"/>
  <c r="F49" i="2"/>
  <c r="E42" i="10" l="1"/>
  <c r="E43" i="10"/>
  <c r="C36" i="5"/>
  <c r="F36" i="5"/>
  <c r="C37" i="5"/>
  <c r="F37" i="5"/>
  <c r="K7" i="9" l="1"/>
  <c r="K25" i="13" l="1"/>
  <c r="K45" i="12" l="1"/>
  <c r="K37" i="12"/>
  <c r="K35" i="12"/>
  <c r="E33" i="11" l="1"/>
  <c r="E34" i="11"/>
  <c r="E35" i="11"/>
  <c r="E36" i="11"/>
  <c r="E17" i="11" l="1"/>
  <c r="E21" i="11"/>
  <c r="E22" i="11"/>
  <c r="E15" i="11"/>
  <c r="F29" i="2"/>
  <c r="F28" i="2"/>
  <c r="K26" i="9"/>
  <c r="F50" i="2" l="1"/>
  <c r="C50" i="2"/>
  <c r="F48" i="2"/>
  <c r="C48" i="2"/>
  <c r="M36" i="2" l="1"/>
  <c r="M37" i="2"/>
  <c r="M38" i="2"/>
  <c r="M40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2" i="2"/>
  <c r="J25" i="2"/>
  <c r="J28" i="2"/>
  <c r="J29" i="2"/>
  <c r="J30" i="2"/>
  <c r="J33" i="2"/>
  <c r="J34" i="2"/>
  <c r="J36" i="2"/>
  <c r="J37" i="2"/>
  <c r="J38" i="2"/>
  <c r="J40" i="2"/>
  <c r="J41" i="2"/>
  <c r="J42" i="2"/>
  <c r="J43" i="2"/>
  <c r="J44" i="2"/>
  <c r="J45" i="2"/>
  <c r="J46" i="2"/>
  <c r="J47" i="2"/>
  <c r="J48" i="2"/>
  <c r="J51" i="2"/>
  <c r="J4" i="2"/>
  <c r="C50" i="7" l="1"/>
  <c r="F50" i="7"/>
  <c r="M15" i="7"/>
  <c r="J15" i="7"/>
  <c r="E28" i="9" l="1"/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2" i="2"/>
  <c r="M25" i="2"/>
  <c r="M28" i="2"/>
  <c r="M29" i="2"/>
  <c r="M30" i="2"/>
  <c r="M33" i="2"/>
  <c r="M34" i="2"/>
  <c r="M41" i="2"/>
  <c r="M42" i="2"/>
  <c r="M43" i="2"/>
  <c r="M44" i="2"/>
  <c r="M45" i="2"/>
  <c r="M46" i="2"/>
  <c r="M47" i="2"/>
  <c r="M48" i="2"/>
  <c r="M51" i="2"/>
  <c r="M4" i="2"/>
  <c r="F7" i="2" l="1"/>
  <c r="F4" i="2"/>
  <c r="F5" i="2"/>
  <c r="F6" i="2"/>
  <c r="F8" i="2"/>
  <c r="F14" i="2"/>
  <c r="F15" i="2"/>
  <c r="F9" i="2"/>
  <c r="F16" i="2"/>
  <c r="F10" i="2"/>
  <c r="F17" i="2"/>
  <c r="F18" i="2"/>
  <c r="F19" i="2"/>
  <c r="F20" i="2"/>
  <c r="F21" i="2"/>
  <c r="F22" i="2"/>
  <c r="F23" i="2"/>
  <c r="F24" i="2"/>
  <c r="F11" i="2"/>
  <c r="F31" i="2"/>
  <c r="F32" i="2"/>
  <c r="F33" i="2"/>
  <c r="F34" i="2"/>
  <c r="F12" i="2"/>
  <c r="F13" i="2"/>
  <c r="F37" i="2"/>
  <c r="F36" i="2"/>
  <c r="K31" i="9"/>
  <c r="F37" i="1"/>
  <c r="F36" i="1"/>
  <c r="F6" i="1"/>
  <c r="E21" i="9"/>
  <c r="K15" i="10"/>
  <c r="K14" i="10"/>
  <c r="K11" i="10"/>
  <c r="K18" i="10"/>
  <c r="K19" i="10"/>
  <c r="K21" i="10"/>
  <c r="K24" i="10"/>
  <c r="K26" i="10"/>
  <c r="K28" i="10"/>
  <c r="K23" i="10"/>
  <c r="K9" i="10"/>
  <c r="E57" i="10"/>
  <c r="E31" i="10"/>
  <c r="E29" i="10"/>
  <c r="E41" i="10"/>
  <c r="E33" i="10"/>
  <c r="E37" i="10"/>
  <c r="E39" i="10"/>
  <c r="E52" i="10"/>
  <c r="E48" i="10"/>
  <c r="E47" i="10"/>
  <c r="K18" i="11"/>
  <c r="K19" i="11"/>
  <c r="K33" i="9"/>
  <c r="K25" i="11"/>
  <c r="E18" i="13"/>
  <c r="E17" i="13"/>
  <c r="E16" i="13"/>
  <c r="E33" i="9"/>
  <c r="F53" i="1"/>
  <c r="F52" i="1"/>
  <c r="F46" i="1"/>
  <c r="J16" i="7"/>
  <c r="M16" i="7"/>
  <c r="F21" i="5"/>
  <c r="C21" i="5"/>
  <c r="M48" i="1"/>
  <c r="M46" i="1"/>
  <c r="M45" i="1"/>
  <c r="M37" i="1"/>
  <c r="M41" i="1"/>
  <c r="M40" i="1"/>
  <c r="M38" i="1"/>
  <c r="M39" i="1"/>
  <c r="M34" i="1"/>
  <c r="M32" i="1"/>
  <c r="J32" i="1"/>
  <c r="C47" i="7"/>
  <c r="F47" i="7"/>
  <c r="M27" i="7"/>
  <c r="J27" i="7"/>
  <c r="M26" i="7"/>
  <c r="J26" i="7"/>
  <c r="M25" i="7"/>
  <c r="J25" i="7"/>
  <c r="M24" i="7"/>
  <c r="J24" i="7"/>
  <c r="M20" i="7"/>
  <c r="J20" i="7"/>
  <c r="M19" i="7"/>
  <c r="J19" i="7"/>
  <c r="M18" i="7"/>
  <c r="J18" i="7"/>
  <c r="M12" i="7"/>
  <c r="J12" i="7"/>
  <c r="M13" i="7"/>
  <c r="J13" i="7"/>
  <c r="K26" i="13"/>
  <c r="J14" i="7"/>
  <c r="K7" i="11"/>
  <c r="K29" i="9"/>
  <c r="K28" i="9"/>
  <c r="K4" i="9"/>
  <c r="K9" i="9"/>
  <c r="K5" i="9"/>
  <c r="K6" i="9"/>
  <c r="K8" i="9"/>
  <c r="K10" i="9"/>
  <c r="K15" i="9"/>
  <c r="K16" i="9"/>
  <c r="K17" i="9"/>
  <c r="E25" i="9"/>
  <c r="K11" i="9"/>
  <c r="K12" i="9"/>
  <c r="K18" i="9"/>
  <c r="K19" i="9"/>
  <c r="K20" i="9"/>
  <c r="K21" i="9"/>
  <c r="K22" i="9"/>
  <c r="K13" i="9"/>
  <c r="K30" i="9"/>
  <c r="K14" i="9"/>
  <c r="K34" i="9"/>
  <c r="E35" i="9"/>
  <c r="E36" i="9"/>
  <c r="E38" i="9"/>
  <c r="E40" i="9"/>
  <c r="E41" i="9"/>
  <c r="E42" i="9"/>
  <c r="F43" i="1"/>
  <c r="F49" i="5"/>
  <c r="F22" i="5"/>
  <c r="C22" i="5"/>
  <c r="F44" i="5"/>
  <c r="C44" i="5"/>
  <c r="E23" i="13"/>
  <c r="C46" i="5"/>
  <c r="F46" i="5"/>
  <c r="C47" i="5"/>
  <c r="F47" i="5"/>
  <c r="K21" i="13"/>
  <c r="K23" i="13"/>
  <c r="K22" i="13"/>
  <c r="K19" i="13"/>
  <c r="K27" i="13"/>
  <c r="K18" i="13"/>
  <c r="K17" i="13"/>
  <c r="E24" i="13"/>
  <c r="E15" i="13"/>
  <c r="E14" i="13"/>
  <c r="E13" i="13"/>
  <c r="E22" i="13"/>
  <c r="E11" i="13"/>
  <c r="E10" i="13"/>
  <c r="E9" i="13"/>
  <c r="E8" i="13"/>
  <c r="E6" i="13"/>
  <c r="E4" i="13"/>
  <c r="K40" i="12"/>
  <c r="E44" i="12"/>
  <c r="K47" i="12"/>
  <c r="E43" i="12"/>
  <c r="K52" i="12"/>
  <c r="K51" i="12"/>
  <c r="K50" i="12"/>
  <c r="K49" i="12"/>
  <c r="K48" i="12"/>
  <c r="K46" i="12"/>
  <c r="E42" i="12"/>
  <c r="K44" i="12"/>
  <c r="K43" i="12"/>
  <c r="K42" i="12"/>
  <c r="K41" i="12"/>
  <c r="E26" i="12"/>
  <c r="K39" i="12"/>
  <c r="E27" i="12"/>
  <c r="K38" i="12"/>
  <c r="E25" i="12"/>
  <c r="E24" i="12"/>
  <c r="K34" i="12"/>
  <c r="K33" i="12"/>
  <c r="E34" i="12"/>
  <c r="K32" i="12"/>
  <c r="E33" i="12"/>
  <c r="K31" i="12"/>
  <c r="E32" i="12"/>
  <c r="K30" i="12"/>
  <c r="E31" i="12"/>
  <c r="K29" i="12"/>
  <c r="E30" i="12"/>
  <c r="K28" i="12"/>
  <c r="E29" i="12"/>
  <c r="K27" i="12"/>
  <c r="K26" i="12"/>
  <c r="E22" i="12"/>
  <c r="E21" i="12"/>
  <c r="E39" i="12"/>
  <c r="E20" i="12"/>
  <c r="E38" i="12"/>
  <c r="E19" i="12"/>
  <c r="E37" i="12"/>
  <c r="E18" i="12"/>
  <c r="E36" i="12"/>
  <c r="E17" i="12"/>
  <c r="E16" i="12"/>
  <c r="E15" i="12"/>
  <c r="E54" i="12"/>
  <c r="E53" i="12"/>
  <c r="E13" i="12"/>
  <c r="E12" i="12"/>
  <c r="E11" i="12"/>
  <c r="E52" i="12"/>
  <c r="E10" i="12"/>
  <c r="E51" i="12"/>
  <c r="E9" i="12"/>
  <c r="E50" i="12"/>
  <c r="E8" i="12"/>
  <c r="E49" i="12"/>
  <c r="E7" i="12"/>
  <c r="E48" i="12"/>
  <c r="E6" i="12"/>
  <c r="E47" i="12"/>
  <c r="E5" i="12"/>
  <c r="E46" i="12"/>
  <c r="E4" i="12"/>
  <c r="E32" i="11"/>
  <c r="E31" i="11"/>
  <c r="E24" i="11"/>
  <c r="K32" i="11"/>
  <c r="K31" i="11"/>
  <c r="K30" i="11"/>
  <c r="K29" i="11"/>
  <c r="K28" i="11"/>
  <c r="K15" i="11"/>
  <c r="K14" i="11"/>
  <c r="K13" i="11"/>
  <c r="K12" i="11"/>
  <c r="K23" i="11"/>
  <c r="E25" i="11"/>
  <c r="E8" i="11"/>
  <c r="E7" i="11"/>
  <c r="E6" i="11"/>
  <c r="E5" i="11"/>
  <c r="E4" i="11"/>
  <c r="E20" i="11"/>
  <c r="E12" i="11"/>
  <c r="E13" i="11"/>
  <c r="E14" i="11"/>
  <c r="E19" i="11"/>
  <c r="E11" i="11"/>
  <c r="E10" i="11"/>
  <c r="K40" i="9"/>
  <c r="K43" i="9"/>
  <c r="K41" i="9"/>
  <c r="K42" i="9"/>
  <c r="K45" i="9"/>
  <c r="K37" i="9"/>
  <c r="K36" i="9"/>
  <c r="E26" i="9"/>
  <c r="E24" i="9"/>
  <c r="E22" i="9"/>
  <c r="E19" i="9"/>
  <c r="E13" i="9"/>
  <c r="E18" i="9"/>
  <c r="E17" i="9"/>
  <c r="E16" i="9"/>
  <c r="E15" i="9"/>
  <c r="E14" i="9"/>
  <c r="E11" i="9"/>
  <c r="E4" i="9"/>
  <c r="E10" i="9"/>
  <c r="E9" i="9"/>
  <c r="E8" i="9"/>
  <c r="E7" i="9"/>
  <c r="E6" i="9"/>
  <c r="E5" i="9"/>
  <c r="F52" i="7"/>
  <c r="C52" i="7"/>
  <c r="F51" i="7"/>
  <c r="C51" i="7"/>
  <c r="F49" i="7"/>
  <c r="C49" i="7"/>
  <c r="F48" i="7"/>
  <c r="C48" i="7"/>
  <c r="F45" i="7"/>
  <c r="C45" i="7"/>
  <c r="F44" i="7"/>
  <c r="C44" i="7"/>
  <c r="F43" i="7"/>
  <c r="C43" i="7"/>
  <c r="F42" i="7"/>
  <c r="C42" i="7"/>
  <c r="F41" i="7"/>
  <c r="C41" i="7"/>
  <c r="F59" i="7"/>
  <c r="C59" i="7"/>
  <c r="F58" i="7"/>
  <c r="C58" i="7"/>
  <c r="M14" i="7"/>
  <c r="F57" i="7"/>
  <c r="C57" i="7"/>
  <c r="F56" i="7"/>
  <c r="C56" i="7"/>
  <c r="M11" i="7"/>
  <c r="J11" i="7"/>
  <c r="F55" i="7"/>
  <c r="C55" i="7"/>
  <c r="F54" i="7"/>
  <c r="C54" i="7"/>
  <c r="M10" i="7"/>
  <c r="J10" i="7"/>
  <c r="M9" i="7"/>
  <c r="J9" i="7"/>
  <c r="M8" i="7"/>
  <c r="J8" i="7"/>
  <c r="M7" i="7"/>
  <c r="J7" i="7"/>
  <c r="M6" i="7"/>
  <c r="J6" i="7"/>
  <c r="M5" i="7"/>
  <c r="J5" i="7"/>
  <c r="M4" i="7"/>
  <c r="J4" i="7"/>
  <c r="M22" i="7"/>
  <c r="J22" i="7"/>
  <c r="M19" i="6"/>
  <c r="J19" i="6"/>
  <c r="M18" i="6"/>
  <c r="J18" i="6"/>
  <c r="M17" i="6"/>
  <c r="J17" i="6"/>
  <c r="M16" i="6"/>
  <c r="J16" i="6"/>
  <c r="M15" i="6"/>
  <c r="J15" i="6"/>
  <c r="M14" i="6"/>
  <c r="J14" i="6"/>
  <c r="M13" i="6"/>
  <c r="J13" i="6"/>
  <c r="M12" i="6"/>
  <c r="J12" i="6"/>
  <c r="M10" i="6"/>
  <c r="J10" i="6"/>
  <c r="M9" i="6"/>
  <c r="J9" i="6"/>
  <c r="M8" i="6"/>
  <c r="J8" i="6"/>
  <c r="M7" i="6"/>
  <c r="J7" i="6"/>
  <c r="M32" i="6"/>
  <c r="J32" i="6"/>
  <c r="M31" i="6"/>
  <c r="M30" i="6"/>
  <c r="J30" i="6"/>
  <c r="M29" i="6"/>
  <c r="J29" i="6"/>
  <c r="M28" i="6"/>
  <c r="J28" i="6"/>
  <c r="M27" i="6"/>
  <c r="J27" i="6"/>
  <c r="M26" i="6"/>
  <c r="J26" i="6"/>
  <c r="M25" i="6"/>
  <c r="J25" i="6"/>
  <c r="M24" i="6"/>
  <c r="J24" i="6"/>
  <c r="M23" i="6"/>
  <c r="J23" i="6"/>
  <c r="M22" i="6"/>
  <c r="J22" i="6"/>
  <c r="M21" i="6"/>
  <c r="J21" i="6"/>
  <c r="M5" i="6"/>
  <c r="J5" i="6"/>
  <c r="M4" i="6"/>
  <c r="J4" i="6"/>
  <c r="F25" i="5"/>
  <c r="C25" i="5"/>
  <c r="F24" i="5"/>
  <c r="C24" i="5"/>
  <c r="F27" i="5"/>
  <c r="C27" i="5"/>
  <c r="F26" i="5"/>
  <c r="C26" i="5"/>
  <c r="F35" i="5"/>
  <c r="C35" i="5"/>
  <c r="F34" i="5"/>
  <c r="C34" i="5"/>
  <c r="F16" i="5"/>
  <c r="F15" i="5"/>
  <c r="F31" i="5"/>
  <c r="C31" i="5"/>
  <c r="F30" i="5"/>
  <c r="C30" i="5"/>
  <c r="F18" i="5"/>
  <c r="F17" i="5"/>
  <c r="F19" i="5"/>
  <c r="C4" i="2"/>
  <c r="F57" i="1"/>
  <c r="F56" i="1"/>
  <c r="F51" i="1"/>
  <c r="F45" i="1"/>
  <c r="F41" i="1"/>
  <c r="F40" i="1"/>
  <c r="F38" i="1"/>
  <c r="F35" i="1"/>
  <c r="F34" i="1"/>
  <c r="C34" i="1"/>
  <c r="F55" i="1"/>
  <c r="M30" i="1"/>
  <c r="F32" i="1"/>
  <c r="M29" i="1"/>
  <c r="F31" i="1"/>
  <c r="M26" i="1"/>
  <c r="F30" i="1"/>
  <c r="M25" i="1"/>
  <c r="F29" i="1"/>
  <c r="M24" i="1"/>
  <c r="F26" i="1"/>
  <c r="M23" i="1"/>
  <c r="F25" i="1"/>
  <c r="M22" i="1"/>
  <c r="F24" i="1"/>
  <c r="M21" i="1"/>
  <c r="F23" i="1"/>
  <c r="M20" i="1"/>
  <c r="F22" i="1"/>
  <c r="M19" i="1"/>
  <c r="F21" i="1"/>
  <c r="M18" i="1"/>
  <c r="F20" i="1"/>
  <c r="M17" i="1"/>
  <c r="F18" i="1"/>
  <c r="M16" i="1"/>
  <c r="F17" i="1"/>
  <c r="M15" i="1"/>
  <c r="F16" i="1"/>
  <c r="M14" i="1"/>
  <c r="F15" i="1"/>
  <c r="M13" i="1"/>
  <c r="F14" i="1"/>
  <c r="M12" i="1"/>
  <c r="F13" i="1"/>
  <c r="M11" i="1"/>
  <c r="F12" i="1"/>
  <c r="M10" i="1"/>
  <c r="F11" i="1"/>
  <c r="M9" i="1"/>
  <c r="F10" i="1"/>
  <c r="M8" i="1"/>
  <c r="F9" i="1"/>
  <c r="M7" i="1"/>
  <c r="F8" i="1"/>
  <c r="M6" i="1"/>
  <c r="F7" i="1"/>
  <c r="M5" i="1"/>
  <c r="F5" i="1"/>
  <c r="M4" i="1"/>
  <c r="J4" i="1"/>
  <c r="F4" i="1"/>
  <c r="C4" i="1"/>
  <c r="J60" i="12" l="1"/>
  <c r="L61" i="7"/>
  <c r="J59" i="10"/>
  <c r="L59" i="1"/>
  <c r="L50" i="6"/>
  <c r="J38" i="11"/>
  <c r="J47" i="9"/>
  <c r="J30" i="13"/>
  <c r="L60" i="5"/>
  <c r="L53" i="2"/>
  <c r="E16" i="31" l="1"/>
  <c r="E17" i="31"/>
  <c r="M15" i="31" s="1"/>
  <c r="M14" i="31" l="1"/>
  <c r="M17" i="31" s="1"/>
</calcChain>
</file>

<file path=xl/sharedStrings.xml><?xml version="1.0" encoding="utf-8"?>
<sst xmlns="http://schemas.openxmlformats.org/spreadsheetml/2006/main" count="2569" uniqueCount="2096">
  <si>
    <t>SALON NAME:</t>
  </si>
  <si>
    <t>DATE:</t>
  </si>
  <si>
    <t>PAYMENT:</t>
  </si>
  <si>
    <t>PO NUMBER:</t>
  </si>
  <si>
    <t>Shampure Dry Shampoo 60ml</t>
  </si>
  <si>
    <t>PAGE #:</t>
  </si>
  <si>
    <t>Item#</t>
  </si>
  <si>
    <t>Salon Price</t>
  </si>
  <si>
    <t>Max. Retail</t>
  </si>
  <si>
    <t>Product Name</t>
  </si>
  <si>
    <t xml:space="preserve">Order Qty </t>
  </si>
  <si>
    <t>Price</t>
  </si>
  <si>
    <t>Order Qty</t>
  </si>
  <si>
    <t xml:space="preserve">Price </t>
  </si>
  <si>
    <t>SHAMPOO</t>
  </si>
  <si>
    <t>CONDITIONER</t>
  </si>
  <si>
    <t xml:space="preserve">Be Curly Shampoo 250ml </t>
  </si>
  <si>
    <t>10031</t>
  </si>
  <si>
    <t xml:space="preserve">Be Curly Conditioner 250ml </t>
  </si>
  <si>
    <t>10032</t>
  </si>
  <si>
    <t xml:space="preserve">Be Curly Shampoo 1000ml </t>
  </si>
  <si>
    <t>10033</t>
  </si>
  <si>
    <t xml:space="preserve">Be Curly Conditioner 1000ml </t>
  </si>
  <si>
    <t>15824</t>
  </si>
  <si>
    <t>Be Curly Co-Wash 250ml</t>
  </si>
  <si>
    <t>1171</t>
  </si>
  <si>
    <t>Black Malva Color Conditioner 250ml</t>
  </si>
  <si>
    <t>15825</t>
  </si>
  <si>
    <t>Be Curly Co-Wash 1000ml</t>
  </si>
  <si>
    <t>1165</t>
  </si>
  <si>
    <t>Blue Malva Color  Conditioner 250ml</t>
  </si>
  <si>
    <t>109</t>
  </si>
  <si>
    <t>Black Malva Shampoo 1000ml</t>
  </si>
  <si>
    <t>2523</t>
  </si>
  <si>
    <t>Brilliant Conditioner 200ml</t>
  </si>
  <si>
    <t>104</t>
  </si>
  <si>
    <t>Blue Malva Shampoo 1000ml</t>
  </si>
  <si>
    <t>3155</t>
  </si>
  <si>
    <t>Brilliant Conditioner 1000ml</t>
  </si>
  <si>
    <t>2522</t>
  </si>
  <si>
    <t>Brilliant Shampoo 250ml</t>
  </si>
  <si>
    <t>1166</t>
  </si>
  <si>
    <t>Camomile Color Conditioner 250ml</t>
  </si>
  <si>
    <t>3154</t>
  </si>
  <si>
    <t>Brilliant Shampoo 1000ml</t>
  </si>
  <si>
    <t>1170</t>
  </si>
  <si>
    <t>Clove Color Conditioner 250ml</t>
  </si>
  <si>
    <t>089</t>
  </si>
  <si>
    <t>Camomile Shampoo 1000ml</t>
  </si>
  <si>
    <t>3629</t>
  </si>
  <si>
    <t xml:space="preserve">Color Conserve Conditioner 200ml </t>
  </si>
  <si>
    <t>094</t>
  </si>
  <si>
    <t>Clove Shampoo 1000ml</t>
  </si>
  <si>
    <t>3631</t>
  </si>
  <si>
    <t>Color Conserve Conditioner 1000ml</t>
  </si>
  <si>
    <t>3628</t>
  </si>
  <si>
    <t xml:space="preserve">Color Conserve Shampoo 250ml </t>
  </si>
  <si>
    <t>15073</t>
  </si>
  <si>
    <t xml:space="preserve">Damage Remedy Conditioner 250ml </t>
  </si>
  <si>
    <t>3630</t>
  </si>
  <si>
    <t>Color Conserve Shampoo 1000ml</t>
  </si>
  <si>
    <t>15074</t>
  </si>
  <si>
    <t>Damage Remedy Conditioner 1000ml</t>
  </si>
  <si>
    <t>15064</t>
  </si>
  <si>
    <t xml:space="preserve">Damage Remedy Shampoo 250ml </t>
  </si>
  <si>
    <t>Dry Remedy Conditioner 200ml</t>
  </si>
  <si>
    <t>15066</t>
  </si>
  <si>
    <t>Damage Remedy Shampoo 1000ml</t>
  </si>
  <si>
    <t>Dry Remedy Conditioner 1000ml</t>
  </si>
  <si>
    <t xml:space="preserve">Dry Remedy Shampoo 250ml </t>
  </si>
  <si>
    <t>Dry Remedy Shampoo 1000ml</t>
  </si>
  <si>
    <t>1167</t>
  </si>
  <si>
    <t>Madder Root Color Conditioner 250ml</t>
  </si>
  <si>
    <t>5231</t>
  </si>
  <si>
    <t>Pure Abundance Conditioner 200ml</t>
  </si>
  <si>
    <t>099</t>
  </si>
  <si>
    <t>Madder Root Shampoo 1000ml</t>
  </si>
  <si>
    <t>14089</t>
  </si>
  <si>
    <t>Pure Abundance Conditioner 500ml</t>
  </si>
  <si>
    <t>5228</t>
  </si>
  <si>
    <t>Pure Abundance Shampoo 250ml</t>
  </si>
  <si>
    <t>124</t>
  </si>
  <si>
    <t xml:space="preserve">Rosemary Mint Conditioner 250ml </t>
  </si>
  <si>
    <t>5229</t>
  </si>
  <si>
    <t>Pure Abundance Shampoo 1000ml</t>
  </si>
  <si>
    <t>126</t>
  </si>
  <si>
    <t>Rosemary Mint Conditioner 1000ml</t>
  </si>
  <si>
    <t>2628</t>
  </si>
  <si>
    <t xml:space="preserve">Rosemary Mint Shampoo 250ml </t>
  </si>
  <si>
    <t>4319</t>
  </si>
  <si>
    <t>2642</t>
  </si>
  <si>
    <t>Rosemary Mint Shampoo 1000ml</t>
  </si>
  <si>
    <t>4422</t>
  </si>
  <si>
    <t>4318</t>
  </si>
  <si>
    <t>2654</t>
  </si>
  <si>
    <t>Shampure Conditioner 250ml</t>
  </si>
  <si>
    <t>4421</t>
  </si>
  <si>
    <t>2655</t>
  </si>
  <si>
    <t>Shampure Conditioner 1000ml</t>
  </si>
  <si>
    <t>516</t>
  </si>
  <si>
    <t>Shampure Shampoo 250ml</t>
  </si>
  <si>
    <t>10265</t>
  </si>
  <si>
    <t xml:space="preserve">Smooth Infusion Conditioner 250ml </t>
  </si>
  <si>
    <t>559</t>
  </si>
  <si>
    <t>Shampure Shampoo 1000ml</t>
  </si>
  <si>
    <t>10266</t>
  </si>
  <si>
    <t xml:space="preserve">Smooth Infusion Conditioner 1000ml </t>
  </si>
  <si>
    <t>10262</t>
  </si>
  <si>
    <t xml:space="preserve">Smooth Infusion Shampoo 250ml </t>
  </si>
  <si>
    <t>MEN'S</t>
  </si>
  <si>
    <t>10263</t>
  </si>
  <si>
    <t xml:space="preserve">Smooth Infusion Shampoo 1000ml </t>
  </si>
  <si>
    <t>10478</t>
  </si>
  <si>
    <t xml:space="preserve">Men's Shampoo 300ml </t>
  </si>
  <si>
    <t>12011</t>
  </si>
  <si>
    <t xml:space="preserve">Sun Care Hair and Body Cleanser 250ml </t>
  </si>
  <si>
    <t>TREATMENTS</t>
  </si>
  <si>
    <t>10480</t>
  </si>
  <si>
    <t xml:space="preserve">Men's Conditioner 300ml </t>
  </si>
  <si>
    <t>Be Curly Detangling Masque 150ml</t>
  </si>
  <si>
    <t>15829</t>
  </si>
  <si>
    <t>Be Curly Detangling Masque 500ml</t>
  </si>
  <si>
    <t>10482</t>
  </si>
  <si>
    <t>Men's Grooming Cream 125ml</t>
  </si>
  <si>
    <t xml:space="preserve">Color Conserve Daily Color Protect 100ml </t>
  </si>
  <si>
    <t>10485</t>
  </si>
  <si>
    <t>Men's Grooming Clay 75ml</t>
  </si>
  <si>
    <t>9812</t>
  </si>
  <si>
    <t xml:space="preserve">Color Conserve Strengthening Treatment 125ml </t>
  </si>
  <si>
    <t>10487</t>
  </si>
  <si>
    <t>Men's Liquid Pomade 200ml</t>
  </si>
  <si>
    <t>15076</t>
  </si>
  <si>
    <t xml:space="preserve">Damage Remedy Daily Hair Repair 100ml </t>
  </si>
  <si>
    <t>10489</t>
  </si>
  <si>
    <t>Men's Pomade 75ml</t>
  </si>
  <si>
    <t>15078</t>
  </si>
  <si>
    <t xml:space="preserve">Damage Remedy Treatment 150ml </t>
  </si>
  <si>
    <t>15079</t>
  </si>
  <si>
    <t>Damage Remedy Treatment 500ml</t>
  </si>
  <si>
    <t>11652</t>
  </si>
  <si>
    <t xml:space="preserve">Men's Firm Hold Gel </t>
  </si>
  <si>
    <t>Dry Remedy Treatment Masque 150ml</t>
  </si>
  <si>
    <t>10476</t>
  </si>
  <si>
    <t>Men's Composition 50ml</t>
  </si>
  <si>
    <t>11653</t>
  </si>
  <si>
    <t xml:space="preserve">Men's Pureformance Aroma </t>
  </si>
  <si>
    <t>10665</t>
  </si>
  <si>
    <t>15659</t>
  </si>
  <si>
    <t>Smooth Infusion Smoothing Masque 150ml</t>
  </si>
  <si>
    <t>15660</t>
  </si>
  <si>
    <t>Smooth Infusion Smoothing Masque 500ml</t>
  </si>
  <si>
    <t>12012</t>
  </si>
  <si>
    <t xml:space="preserve">Sun Care Masque 125ml </t>
  </si>
  <si>
    <t>12013</t>
  </si>
  <si>
    <t xml:space="preserve">Sun Care Hair Veil 100ml </t>
  </si>
  <si>
    <t>HAIRSPRAYS</t>
  </si>
  <si>
    <t>4952</t>
  </si>
  <si>
    <t xml:space="preserve">Air Control™ 300ml </t>
  </si>
  <si>
    <t>14799</t>
  </si>
  <si>
    <t>Be Curly Hairspray 200ml</t>
  </si>
  <si>
    <t>2607</t>
  </si>
  <si>
    <t>Brilliant Hairspray 200ml</t>
  </si>
  <si>
    <t>12906</t>
  </si>
  <si>
    <t>Control Force Firm Hold Hairspray 300ml</t>
  </si>
  <si>
    <t>1207</t>
  </si>
  <si>
    <t>Firmata 250ml</t>
  </si>
  <si>
    <t>6885</t>
  </si>
  <si>
    <t>Pure Abundance Hairspray 250ml</t>
  </si>
  <si>
    <t>1220</t>
  </si>
  <si>
    <t>Witch Hazel 250ml</t>
  </si>
  <si>
    <t>MISCELLANEOUS HAIR CARE</t>
  </si>
  <si>
    <t>228</t>
  </si>
  <si>
    <t xml:space="preserve">Paddle Brush </t>
  </si>
  <si>
    <t>TOTAL RETAIL PURCHASES</t>
  </si>
  <si>
    <t>Item #</t>
  </si>
  <si>
    <t>STYLING AIDS</t>
  </si>
  <si>
    <t xml:space="preserve">TRAVEL TOWER  </t>
  </si>
  <si>
    <t>702</t>
  </si>
  <si>
    <t>14798</t>
  </si>
  <si>
    <t>Be Curly Curl Controller 200ml</t>
  </si>
  <si>
    <t>3467</t>
  </si>
  <si>
    <t xml:space="preserve">Be Curly Curl Enhancer 200ml </t>
  </si>
  <si>
    <t>Be Curly Enhancer 40ml</t>
  </si>
  <si>
    <t>13237</t>
  </si>
  <si>
    <t>2608</t>
  </si>
  <si>
    <t>Brilliant Damage Control 250ml</t>
  </si>
  <si>
    <t>1209</t>
  </si>
  <si>
    <t>Confixor 250ml</t>
  </si>
  <si>
    <t>Color Conserve Shampoo 50ml</t>
  </si>
  <si>
    <t>3644</t>
  </si>
  <si>
    <t>Control Paste 50ml</t>
  </si>
  <si>
    <t>Color Conserve Conditioner 50ml</t>
  </si>
  <si>
    <t>Dry Remedy Moisturizing Oil 30ml</t>
  </si>
  <si>
    <t>700</t>
  </si>
  <si>
    <t>1212</t>
  </si>
  <si>
    <t>Flax Seed Aloe Sculpturing Gel 250ml</t>
  </si>
  <si>
    <t>701</t>
  </si>
  <si>
    <t>4128</t>
  </si>
  <si>
    <t>LE Defining Whip 125ml</t>
  </si>
  <si>
    <t>12627</t>
  </si>
  <si>
    <t xml:space="preserve">LE Shaping Wax 75ml </t>
  </si>
  <si>
    <t>3791</t>
  </si>
  <si>
    <t xml:space="preserve">LE Smoothing Fluid 100ml </t>
  </si>
  <si>
    <t>Dry Remedy Shampoo 40ml</t>
  </si>
  <si>
    <t>12625</t>
  </si>
  <si>
    <t xml:space="preserve">LE Texturizing Crème </t>
  </si>
  <si>
    <t>Dry Remedy Conditioner 40ml</t>
  </si>
  <si>
    <t>2415</t>
  </si>
  <si>
    <t>Phomollient 200ml</t>
  </si>
  <si>
    <t>Dry Remedy Masque 25ml</t>
  </si>
  <si>
    <t>2451</t>
  </si>
  <si>
    <t>Phomollient REFILL 200ml</t>
  </si>
  <si>
    <t>9361</t>
  </si>
  <si>
    <t xml:space="preserve">Pure Abundance Hair Potion .7 oz </t>
  </si>
  <si>
    <t>Foot Relief 40ml</t>
  </si>
  <si>
    <t>14528</t>
  </si>
  <si>
    <t>Pure Abundance Style-Prep 100ml</t>
  </si>
  <si>
    <t>Hand Relief 40ml</t>
  </si>
  <si>
    <t>2525</t>
  </si>
  <si>
    <t>12194</t>
  </si>
  <si>
    <t>Smooth Infusion Glossing Straightener 4.2oz</t>
  </si>
  <si>
    <t>15641</t>
  </si>
  <si>
    <t>Smooth Infusion Naturally Straight 150ml</t>
  </si>
  <si>
    <t>10731</t>
  </si>
  <si>
    <t xml:space="preserve">Smooth Infusion Style-Prep Smoother </t>
  </si>
  <si>
    <t>15862</t>
  </si>
  <si>
    <t>Smooth Infusion Styling Crème 250ml</t>
  </si>
  <si>
    <t>699</t>
  </si>
  <si>
    <t>2524</t>
  </si>
  <si>
    <t>13201</t>
  </si>
  <si>
    <t xml:space="preserve">Volumizing Tonic 3.7oz </t>
  </si>
  <si>
    <t>Phomollient 50ml</t>
  </si>
  <si>
    <t>15781</t>
  </si>
  <si>
    <t xml:space="preserve">Thickening Tonic 3.7oz </t>
  </si>
  <si>
    <t>13254</t>
  </si>
  <si>
    <t>Rosemary Mint Hand/Body Wash 50ml</t>
  </si>
  <si>
    <t>14802</t>
  </si>
  <si>
    <t>Shampure Hand/Body Wash 50ml</t>
  </si>
  <si>
    <t>Smooth Infusion Shampoo 50ml</t>
  </si>
  <si>
    <t>Smooth Infusion Conditioner 50ml</t>
  </si>
  <si>
    <t>Smooth Infusion Style-Prep 40ml</t>
  </si>
  <si>
    <t>15178</t>
  </si>
  <si>
    <t>15176</t>
  </si>
  <si>
    <t>15175</t>
  </si>
  <si>
    <t>Volumizing Tonic 40ml</t>
  </si>
  <si>
    <t>15582</t>
  </si>
  <si>
    <t>15286</t>
  </si>
  <si>
    <t>15285</t>
  </si>
  <si>
    <t>15366</t>
  </si>
  <si>
    <t>15822</t>
  </si>
  <si>
    <t>15648</t>
  </si>
  <si>
    <t>15362</t>
  </si>
  <si>
    <t>15800</t>
  </si>
  <si>
    <t>15583</t>
  </si>
  <si>
    <t>BODY CARE</t>
  </si>
  <si>
    <t>15646</t>
  </si>
  <si>
    <t>Beautifying Crème Cleansing Oil 200ml</t>
  </si>
  <si>
    <t>15647</t>
  </si>
  <si>
    <t>Beautifying Body Moisturizer 200ml</t>
  </si>
  <si>
    <t>2627</t>
  </si>
  <si>
    <t xml:space="preserve">Foot relief 125ml </t>
  </si>
  <si>
    <t>2500</t>
  </si>
  <si>
    <t xml:space="preserve">Hand Relief 125ml </t>
  </si>
  <si>
    <t>15586</t>
  </si>
  <si>
    <t>3675</t>
  </si>
  <si>
    <t>SINGULAR NOTES</t>
  </si>
  <si>
    <t>3674</t>
  </si>
  <si>
    <t>1500</t>
  </si>
  <si>
    <t>5828</t>
  </si>
  <si>
    <t>1503</t>
  </si>
  <si>
    <t>3673</t>
  </si>
  <si>
    <t>1507</t>
  </si>
  <si>
    <t>15333</t>
  </si>
  <si>
    <t>Shampure Body Lotion 200ml</t>
  </si>
  <si>
    <t>1509</t>
  </si>
  <si>
    <t>15334</t>
  </si>
  <si>
    <t>Shampure Hand &amp; Body Wash 250ml</t>
  </si>
  <si>
    <t>1510</t>
  </si>
  <si>
    <t>15657</t>
  </si>
  <si>
    <t>Shampure Hand &amp; Body Wash 1000ml</t>
  </si>
  <si>
    <t>1511</t>
  </si>
  <si>
    <t>1513</t>
  </si>
  <si>
    <t>15360</t>
  </si>
  <si>
    <t>Stress Fix Body Crème 200ml</t>
  </si>
  <si>
    <t>1515</t>
  </si>
  <si>
    <t>Vanilla Note 29.6ml</t>
  </si>
  <si>
    <t>14329</t>
  </si>
  <si>
    <t xml:space="preserve">Stress Fix Body Lotion 200ml </t>
  </si>
  <si>
    <t>14330</t>
  </si>
  <si>
    <t xml:space="preserve">Stress Fix Concentrate Rollerball 7ml </t>
  </si>
  <si>
    <t>6895</t>
  </si>
  <si>
    <t>15778</t>
  </si>
  <si>
    <t>Stress Fix Crème Cleansing Oil 200ml</t>
  </si>
  <si>
    <t>15280</t>
  </si>
  <si>
    <t>14331</t>
  </si>
  <si>
    <t xml:space="preserve">Stress Fix Soak Salts 454g </t>
  </si>
  <si>
    <t xml:space="preserve">COMPOSITIONS </t>
  </si>
  <si>
    <t>9320</t>
  </si>
  <si>
    <t>Caribbean Therapy™ Candle</t>
  </si>
  <si>
    <t>6977</t>
  </si>
  <si>
    <t>Shampure Candle</t>
  </si>
  <si>
    <t>159</t>
  </si>
  <si>
    <t>Beautifying Composition 50ml</t>
  </si>
  <si>
    <t>2159</t>
  </si>
  <si>
    <t>15467</t>
  </si>
  <si>
    <t>Shampure Composition 50ml</t>
  </si>
  <si>
    <t>15777</t>
  </si>
  <si>
    <t>Stress-Fix Composition 50ml</t>
  </si>
  <si>
    <t>TOTAL PURCHASES PAGE 3</t>
  </si>
  <si>
    <t>13779</t>
  </si>
  <si>
    <t>Creme Cleanser 150ml</t>
  </si>
  <si>
    <t>13875</t>
  </si>
  <si>
    <t>Creme Cleanser 500ml</t>
  </si>
  <si>
    <t>2766</t>
  </si>
  <si>
    <t>15649</t>
  </si>
  <si>
    <t>Energizing Eye Crème 15ml</t>
  </si>
  <si>
    <t>13995</t>
  </si>
  <si>
    <t>Exfoliant 150ml</t>
  </si>
  <si>
    <t>13824</t>
  </si>
  <si>
    <t>Exfoliant 500ml</t>
  </si>
  <si>
    <t>13865</t>
  </si>
  <si>
    <t>Purifying Gel Cleanser 150ml</t>
  </si>
  <si>
    <t>13879</t>
  </si>
  <si>
    <t>Purifying Gel Cleanser 500ml</t>
  </si>
  <si>
    <t>13711</t>
  </si>
  <si>
    <t>Hydrating Lotion 150ml</t>
  </si>
  <si>
    <t>13712</t>
  </si>
  <si>
    <t>Hydrating Lotion 500ml</t>
  </si>
  <si>
    <t>13861</t>
  </si>
  <si>
    <t>13862</t>
  </si>
  <si>
    <t>Men's Aftershave 75ml</t>
  </si>
  <si>
    <t>13250</t>
  </si>
  <si>
    <t>Toning Mist 150ml</t>
  </si>
  <si>
    <t>13135</t>
  </si>
  <si>
    <t>Men's Shave Cream 150ml</t>
  </si>
  <si>
    <t>13778</t>
  </si>
  <si>
    <t>Toning Mist 500ml</t>
  </si>
  <si>
    <t>4004</t>
  </si>
  <si>
    <t>Pure Comfort Eye Makeup Remover 125ml</t>
  </si>
  <si>
    <t>217</t>
  </si>
  <si>
    <t>Shammy Cloth</t>
  </si>
  <si>
    <t>14971</t>
  </si>
  <si>
    <t>9584</t>
  </si>
  <si>
    <t>9582</t>
  </si>
  <si>
    <t>9591</t>
  </si>
  <si>
    <t>TOTAL PURCHASES PAGE 4</t>
  </si>
  <si>
    <t>MOSSCARA</t>
  </si>
  <si>
    <t>PASSION FLOWER *LIMITED EDITION*</t>
  </si>
  <si>
    <t>3587</t>
  </si>
  <si>
    <t xml:space="preserve">Black Forest / 01 </t>
  </si>
  <si>
    <t>3586</t>
  </si>
  <si>
    <t xml:space="preserve">Earth / 02 </t>
  </si>
  <si>
    <t>PETAL ESSENCE™ EYE COLOR TRIO</t>
  </si>
  <si>
    <t xml:space="preserve">Aqua Pearl / 974 </t>
  </si>
  <si>
    <t xml:space="preserve">Azure Rain / 998 </t>
  </si>
  <si>
    <t xml:space="preserve">Black Tulip / 977 </t>
  </si>
  <si>
    <t xml:space="preserve">Blue Dawn / 999 </t>
  </si>
  <si>
    <t xml:space="preserve">Copper Haze / 972 </t>
  </si>
  <si>
    <t xml:space="preserve">Earth Rose / 994 </t>
  </si>
  <si>
    <t xml:space="preserve">Gobi Sands / 970 </t>
  </si>
  <si>
    <t xml:space="preserve">Golden Jasper / 971 </t>
  </si>
  <si>
    <t xml:space="preserve">Plum Mist / 990 </t>
  </si>
  <si>
    <t xml:space="preserve">Sweet Grass / 975 </t>
  </si>
  <si>
    <t xml:space="preserve">Twlight / 991 </t>
  </si>
  <si>
    <t xml:space="preserve">Violet Bloom / 997 </t>
  </si>
  <si>
    <t>PETAL ESSENCE™ EYE DEFINER</t>
  </si>
  <si>
    <t>5789</t>
  </si>
  <si>
    <t>Black Orchid / 920</t>
  </si>
  <si>
    <t>ROMANTIC GRANDUER *LIMITED EDITION*</t>
  </si>
  <si>
    <t>5785</t>
  </si>
  <si>
    <t>Cacao / 914</t>
  </si>
  <si>
    <t>5784</t>
  </si>
  <si>
    <t>Sepia / 910</t>
  </si>
  <si>
    <t>5788</t>
  </si>
  <si>
    <t>Wild Indigo / 918</t>
  </si>
  <si>
    <t>PETAL ESSENCE™ SINGLE EYE COLOR</t>
  </si>
  <si>
    <t>Aura / 965</t>
  </si>
  <si>
    <t>Aurora / 945</t>
  </si>
  <si>
    <t>5794</t>
  </si>
  <si>
    <t>Azalea / 933</t>
  </si>
  <si>
    <t>Coriander Single Eye Color*</t>
  </si>
  <si>
    <t>Illumination / 942</t>
  </si>
  <si>
    <t>Indigo Sky Single Eye Color*</t>
  </si>
  <si>
    <t>Lemon Spice / 944</t>
  </si>
  <si>
    <t>Plumeria Single Eye Color*</t>
  </si>
  <si>
    <t>Moon / 930</t>
  </si>
  <si>
    <t>Rose Gold Single Eye Color*</t>
  </si>
  <si>
    <t>Opal / 939</t>
  </si>
  <si>
    <t>Tide Pool Eye Definer*</t>
  </si>
  <si>
    <t>Spark / 959</t>
  </si>
  <si>
    <t>MISCELLANEOUS EYE MAKEUP</t>
  </si>
  <si>
    <t>15481</t>
  </si>
  <si>
    <t>15515</t>
  </si>
  <si>
    <t>15516</t>
  </si>
  <si>
    <t>11142</t>
  </si>
  <si>
    <t>15482</t>
  </si>
  <si>
    <t>15520</t>
  </si>
  <si>
    <t>15522</t>
  </si>
  <si>
    <t>URUKU COLOR GLOSS</t>
  </si>
  <si>
    <t>15525</t>
  </si>
  <si>
    <t>15501</t>
  </si>
  <si>
    <t>Berry / 350</t>
  </si>
  <si>
    <t>15524</t>
  </si>
  <si>
    <t xml:space="preserve">Luna / 851 </t>
  </si>
  <si>
    <t>11152</t>
  </si>
  <si>
    <t>15503</t>
  </si>
  <si>
    <t xml:space="preserve">Morena / 751 </t>
  </si>
  <si>
    <t>15535</t>
  </si>
  <si>
    <t>15532</t>
  </si>
  <si>
    <t xml:space="preserve">Peony / 450 </t>
  </si>
  <si>
    <t>15543</t>
  </si>
  <si>
    <t>15548</t>
  </si>
  <si>
    <t xml:space="preserve">Tangerina / 251 </t>
  </si>
  <si>
    <t>15545</t>
  </si>
  <si>
    <t>15502</t>
  </si>
  <si>
    <t xml:space="preserve">Verbena / 550 </t>
  </si>
  <si>
    <t>15550</t>
  </si>
  <si>
    <t xml:space="preserve">Agave Nectar / 864 </t>
  </si>
  <si>
    <t xml:space="preserve">Bronze Blaze / 762 </t>
  </si>
  <si>
    <t>15473</t>
  </si>
  <si>
    <t xml:space="preserve">Cherry Blossom / 366 </t>
  </si>
  <si>
    <t xml:space="preserve">Mango Juice / 260 </t>
  </si>
  <si>
    <t xml:space="preserve">Morning Rose / 461 </t>
  </si>
  <si>
    <t>Pink Lotus / 365</t>
  </si>
  <si>
    <t xml:space="preserve">Raspberry Tea / 460 </t>
  </si>
  <si>
    <t>15544</t>
  </si>
  <si>
    <t xml:space="preserve">Spiced Plum / 655 </t>
  </si>
  <si>
    <t xml:space="preserve">Sunkissed Melon / 264 </t>
  </si>
  <si>
    <t xml:space="preserve">Wineberry / 664 </t>
  </si>
  <si>
    <t>15517</t>
  </si>
  <si>
    <t>15521</t>
  </si>
  <si>
    <t>15549</t>
  </si>
  <si>
    <t>15518</t>
  </si>
  <si>
    <t>15537</t>
  </si>
  <si>
    <t>TOTAL PURCHASES PAGE 6</t>
  </si>
  <si>
    <t>15539</t>
  </si>
  <si>
    <t>INNER LIGHT DUAL FOUNDATION</t>
  </si>
  <si>
    <t>INNER LIGHT PRESSED POWDER</t>
  </si>
  <si>
    <t>5246</t>
  </si>
  <si>
    <t>Cream / 01</t>
  </si>
  <si>
    <t>5267</t>
  </si>
  <si>
    <t>5247</t>
  </si>
  <si>
    <t>Aster / 02</t>
  </si>
  <si>
    <t>5268</t>
  </si>
  <si>
    <t>Honey / 02</t>
  </si>
  <si>
    <t>5248</t>
  </si>
  <si>
    <t>Linen / 03</t>
  </si>
  <si>
    <t>5269</t>
  </si>
  <si>
    <t>Teak / 03</t>
  </si>
  <si>
    <t>5249</t>
  </si>
  <si>
    <t>Honey / 04</t>
  </si>
  <si>
    <t>INNER LIGHT LOOSE POWDER</t>
  </si>
  <si>
    <t>5250</t>
  </si>
  <si>
    <t>Twig / 05</t>
  </si>
  <si>
    <t>5270</t>
  </si>
  <si>
    <t>Translucent / 01</t>
  </si>
  <si>
    <t>5251</t>
  </si>
  <si>
    <t>Elm / 06</t>
  </si>
  <si>
    <t>URUKU BRONZERS</t>
  </si>
  <si>
    <t>12841</t>
  </si>
  <si>
    <t>Almond / 07</t>
  </si>
  <si>
    <t>12713</t>
  </si>
  <si>
    <t>Amazonia / 104</t>
  </si>
  <si>
    <t>Ginger / 08</t>
  </si>
  <si>
    <t>12714</t>
  </si>
  <si>
    <t>Brazilian Sun / 106</t>
  </si>
  <si>
    <t>FACE ACCENTS</t>
  </si>
  <si>
    <t>INNER LIGHT TINTED MOISTURIZER</t>
  </si>
  <si>
    <t>Apricot Whisper / 181</t>
  </si>
  <si>
    <t>5255</t>
  </si>
  <si>
    <t>Aspen / 01</t>
  </si>
  <si>
    <t>Bronze Glow / 165</t>
  </si>
  <si>
    <t>5256</t>
  </si>
  <si>
    <t>Beechwood / 02</t>
  </si>
  <si>
    <t>Peach Lights / 160</t>
  </si>
  <si>
    <t>5257</t>
  </si>
  <si>
    <t>Sweet Tea / 03</t>
  </si>
  <si>
    <t>Plum Touch / 170</t>
  </si>
  <si>
    <t>12842</t>
  </si>
  <si>
    <t>Sandstone / 04</t>
  </si>
  <si>
    <t>Rose Blossom / 185</t>
  </si>
  <si>
    <t>12843</t>
  </si>
  <si>
    <t>Poplar / 05</t>
  </si>
  <si>
    <t>Tesserae / 175</t>
  </si>
  <si>
    <t>14014</t>
  </si>
  <si>
    <t>Bark / 06</t>
  </si>
  <si>
    <t>INNER LIGHT CONCEALER</t>
  </si>
  <si>
    <t>12703</t>
  </si>
  <si>
    <t>5261</t>
  </si>
  <si>
    <t>Birch / 01</t>
  </si>
  <si>
    <t>12704</t>
  </si>
  <si>
    <t>5262</t>
  </si>
  <si>
    <t>Balsa / 02</t>
  </si>
  <si>
    <t>13175</t>
  </si>
  <si>
    <t>Inner Light Dual Foundation  Brush</t>
  </si>
  <si>
    <t>5263</t>
  </si>
  <si>
    <t>Hazelnut / 03</t>
  </si>
  <si>
    <t>12705</t>
  </si>
  <si>
    <t>Uruku Bronzing Brush</t>
  </si>
  <si>
    <t>5264</t>
  </si>
  <si>
    <t>Bamboo / 04</t>
  </si>
  <si>
    <t>11177</t>
  </si>
  <si>
    <t>5265</t>
  </si>
  <si>
    <t>Pecan / 05</t>
  </si>
  <si>
    <t>13178</t>
  </si>
  <si>
    <t xml:space="preserve">Pencil Sharpener </t>
  </si>
  <si>
    <t>14013</t>
  </si>
  <si>
    <t>Nutmeg / 06</t>
  </si>
  <si>
    <t>5272</t>
  </si>
  <si>
    <t>5815</t>
  </si>
  <si>
    <t>3632</t>
  </si>
  <si>
    <t xml:space="preserve">BB Color Conserve Shampoo 1000ml </t>
  </si>
  <si>
    <t>4953</t>
  </si>
  <si>
    <t xml:space="preserve">BB Air Control™ 300ml </t>
  </si>
  <si>
    <t>15072</t>
  </si>
  <si>
    <t xml:space="preserve">BB Damage Remedy Shampoo 1000ml </t>
  </si>
  <si>
    <t>2669</t>
  </si>
  <si>
    <t>13713</t>
  </si>
  <si>
    <t>BB Detoxifier 1000ml</t>
  </si>
  <si>
    <t>14800</t>
  </si>
  <si>
    <t>BB Be Curly Curl Controller 200ml</t>
  </si>
  <si>
    <t>BB Dry Remedy Shampoo 1000ml</t>
  </si>
  <si>
    <t>3469</t>
  </si>
  <si>
    <t xml:space="preserve">BB Be Curly Curl Enhancer 200ml </t>
  </si>
  <si>
    <t>13238</t>
  </si>
  <si>
    <t xml:space="preserve">BB Be Curly Style Prep 100ml </t>
  </si>
  <si>
    <t>5230</t>
  </si>
  <si>
    <t xml:space="preserve">BB Pure Abundance Shampoo 1000ml </t>
  </si>
  <si>
    <t>3157</t>
  </si>
  <si>
    <t>10036</t>
  </si>
  <si>
    <t xml:space="preserve">BB Be Curly Shampoo 1000ml </t>
  </si>
  <si>
    <t>15826</t>
  </si>
  <si>
    <t>BB Be Curly Co-Wash 1000ml</t>
  </si>
  <si>
    <t>2664</t>
  </si>
  <si>
    <t xml:space="preserve">BB Confixor 250ml </t>
  </si>
  <si>
    <t>10264</t>
  </si>
  <si>
    <t>BB Smooth Infusion Shampoo 1000ml</t>
  </si>
  <si>
    <t>12907</t>
  </si>
  <si>
    <t>BB Control Force 300ml</t>
  </si>
  <si>
    <t>3633</t>
  </si>
  <si>
    <t xml:space="preserve">BB Color Conserve Conditioner 1000ml </t>
  </si>
  <si>
    <t>BB Dry Remedy Moisturizing Oil 30ml</t>
  </si>
  <si>
    <t>15075</t>
  </si>
  <si>
    <t xml:space="preserve">BB Damage Remedy Conditioner 1000ml </t>
  </si>
  <si>
    <t>5225</t>
  </si>
  <si>
    <t>BB Dry Remedy Conditioner 1000ml</t>
  </si>
  <si>
    <t>2668</t>
  </si>
  <si>
    <t>4131</t>
  </si>
  <si>
    <t>BB LE Defining Whip</t>
  </si>
  <si>
    <t>14090</t>
  </si>
  <si>
    <t>BB Pure Abundance Conditioner 500ml</t>
  </si>
  <si>
    <t>3801</t>
  </si>
  <si>
    <t xml:space="preserve">BB LE Smoothing Fluid 100ml </t>
  </si>
  <si>
    <t>10037</t>
  </si>
  <si>
    <t xml:space="preserve">BB Be Curly Conditioner 1000ml </t>
  </si>
  <si>
    <t>14456</t>
  </si>
  <si>
    <t>9362</t>
  </si>
  <si>
    <t>BB Pure Abundance Hair Potion 20ml</t>
  </si>
  <si>
    <t>10267</t>
  </si>
  <si>
    <t>BB Smooth Infusion Conditioner 1000ml</t>
  </si>
  <si>
    <t>14529</t>
  </si>
  <si>
    <t>BB Pure Abundance Style-Prep 100ml</t>
  </si>
  <si>
    <t>2667</t>
  </si>
  <si>
    <t>BB Be Curly Detangling Masque 500ml</t>
  </si>
  <si>
    <t>15642</t>
  </si>
  <si>
    <t>BB Smooth Infusion Naturally Straight 125ml</t>
  </si>
  <si>
    <t>BB Color Conserve Daily Color Protect 100ml</t>
  </si>
  <si>
    <t>12195</t>
  </si>
  <si>
    <t>BB Smooth Infusion Glossing Straightener 125ml</t>
  </si>
  <si>
    <t>15077</t>
  </si>
  <si>
    <t xml:space="preserve">BB Damage Remedy Daily Hair Repair 100ml </t>
  </si>
  <si>
    <t>10732</t>
  </si>
  <si>
    <t>BB Smooth Infusion Style Prep Smoother 100ml</t>
  </si>
  <si>
    <t>15080</t>
  </si>
  <si>
    <t>BB Damage Remedy Intensive Treatment 500ml</t>
  </si>
  <si>
    <t>15863</t>
  </si>
  <si>
    <t>BB Smooth Infusion Styling Crème 250ml</t>
  </si>
  <si>
    <t>BB Dry Remedy Treatment Masque 500ml</t>
  </si>
  <si>
    <t>15095</t>
  </si>
  <si>
    <t xml:space="preserve">BB Brilliant Spray On Shine100ml </t>
  </si>
  <si>
    <t>BB Smooth Infusion Smoothing Masque 500ml</t>
  </si>
  <si>
    <t>1070</t>
  </si>
  <si>
    <t xml:space="preserve">MEN'S PURE-FORMANCE </t>
  </si>
  <si>
    <t>15782</t>
  </si>
  <si>
    <t xml:space="preserve">BB Thickening Tonic 100ml </t>
  </si>
  <si>
    <t>10479</t>
  </si>
  <si>
    <t xml:space="preserve">BB Men's Shampoo 1000ml </t>
  </si>
  <si>
    <t>BOTANICAL THERAPY HAIR SPA</t>
  </si>
  <si>
    <t>10481</t>
  </si>
  <si>
    <t xml:space="preserve">BB Men's Conditioner 1000ml </t>
  </si>
  <si>
    <t>14121</t>
  </si>
  <si>
    <t>BB Damage Remedy Penetrating Protein</t>
  </si>
  <si>
    <t>10477</t>
  </si>
  <si>
    <t>BB Men's Composition 50ml</t>
  </si>
  <si>
    <t>14122</t>
  </si>
  <si>
    <t>BB Dry Remedy Penetrating Moisture</t>
  </si>
  <si>
    <t>10483</t>
  </si>
  <si>
    <t>BB Men's Grooming Cream 125ml</t>
  </si>
  <si>
    <t>14117</t>
  </si>
  <si>
    <t>10486</t>
  </si>
  <si>
    <t>BB Men's Grooming Clay 75ml</t>
  </si>
  <si>
    <t>14118</t>
  </si>
  <si>
    <t>10490</t>
  </si>
  <si>
    <t>BB Men's Pomade 75ml</t>
  </si>
  <si>
    <t>14120</t>
  </si>
  <si>
    <t>11657</t>
  </si>
  <si>
    <t>BB Men's Firm Hold Gel 150ml</t>
  </si>
  <si>
    <t>14119</t>
  </si>
  <si>
    <t>7391</t>
  </si>
  <si>
    <t xml:space="preserve">BB Damage Remedy Equalizing Solution 1000ml </t>
  </si>
  <si>
    <t>9263</t>
  </si>
  <si>
    <t>BB Color Conserve Phinish 1000ml</t>
  </si>
  <si>
    <t>165</t>
  </si>
  <si>
    <t>Aveda Applicator Bottle 50ml</t>
  </si>
  <si>
    <t>15063</t>
  </si>
  <si>
    <t>Liter Pump</t>
  </si>
  <si>
    <t>14124</t>
  </si>
  <si>
    <t>BB Penetrating Treatment Applicator Sprayer</t>
  </si>
  <si>
    <t>14123</t>
  </si>
  <si>
    <t>BB Scalp Concentrate Applicator Bottle</t>
  </si>
  <si>
    <t>TOTAL PURCHASES PAGE 8</t>
  </si>
  <si>
    <t>15658</t>
  </si>
  <si>
    <t>BB Shampure Hand &amp; Body Wash 1000ml</t>
  </si>
  <si>
    <t>15768</t>
  </si>
  <si>
    <t>BB Rosemary Mint Hand &amp; Body Wash 1000ml</t>
  </si>
  <si>
    <t>15652</t>
  </si>
  <si>
    <t>BB Energizing Eye Crème 15ml</t>
  </si>
  <si>
    <t>15767</t>
  </si>
  <si>
    <t>HAND AND FOOT TREATMENTS</t>
  </si>
  <si>
    <t>13864</t>
  </si>
  <si>
    <t xml:space="preserve">BB Purifying Gel Cleanser 500ml </t>
  </si>
  <si>
    <t>13710</t>
  </si>
  <si>
    <t xml:space="preserve">BB Hydrating Lotion 500ml </t>
  </si>
  <si>
    <t>2709</t>
  </si>
  <si>
    <t>BB Hand Relief 250ml</t>
  </si>
  <si>
    <t>13834</t>
  </si>
  <si>
    <t xml:space="preserve">BB Toning Mist 500ml </t>
  </si>
  <si>
    <t>2710</t>
  </si>
  <si>
    <t xml:space="preserve">BB Foot Relief 250ml </t>
  </si>
  <si>
    <t>13832</t>
  </si>
  <si>
    <t xml:space="preserve">BB Exfoliant 500ml </t>
  </si>
  <si>
    <t>STRESS FIX</t>
  </si>
  <si>
    <t>15361</t>
  </si>
  <si>
    <t>BB Stress Fix Body Crème 200ml</t>
  </si>
  <si>
    <t>14332</t>
  </si>
  <si>
    <t>14896</t>
  </si>
  <si>
    <t>BB Stress Fix Soaking Salts 16oz</t>
  </si>
  <si>
    <t>COMPOSITIONS</t>
  </si>
  <si>
    <t>9583</t>
  </si>
  <si>
    <t>15789</t>
  </si>
  <si>
    <t xml:space="preserve">BB Beautifying Composition 50ml </t>
  </si>
  <si>
    <t>9586</t>
  </si>
  <si>
    <t xml:space="preserve">BB Acne Relief Pads (50 count) </t>
  </si>
  <si>
    <t>15790</t>
  </si>
  <si>
    <t xml:space="preserve">BB Shampure Composition 50ml </t>
  </si>
  <si>
    <t>15791</t>
  </si>
  <si>
    <t xml:space="preserve">BB Stress Fix Composition 50ml </t>
  </si>
  <si>
    <t>11196</t>
  </si>
  <si>
    <t>14972</t>
  </si>
  <si>
    <t>1808</t>
  </si>
  <si>
    <t>11200</t>
  </si>
  <si>
    <t>11648</t>
  </si>
  <si>
    <t>11649</t>
  </si>
  <si>
    <t>1627</t>
  </si>
  <si>
    <t>2330</t>
  </si>
  <si>
    <t>BB Herbal Science Masque 562ml</t>
  </si>
  <si>
    <t>2329</t>
  </si>
  <si>
    <t>BB Sea Science Remedy Masque 561ml</t>
  </si>
  <si>
    <t>TOTAL PURCHASES PAGE 9</t>
  </si>
  <si>
    <t>Experiential Makeup Display</t>
  </si>
  <si>
    <t>13060</t>
  </si>
  <si>
    <t>15039</t>
  </si>
  <si>
    <t>Shade Strip Kit</t>
  </si>
  <si>
    <t>5281</t>
  </si>
  <si>
    <t>13062</t>
  </si>
  <si>
    <t>4375</t>
  </si>
  <si>
    <t>4376</t>
  </si>
  <si>
    <t>MAKEUP APPLICATORS</t>
  </si>
  <si>
    <t>5860</t>
  </si>
  <si>
    <t>Applicator Lip Wand (50 / pk)</t>
  </si>
  <si>
    <t>5665</t>
  </si>
  <si>
    <t>5865</t>
  </si>
  <si>
    <t>Applicator Mascara Wand (25 / pk)</t>
  </si>
  <si>
    <t>5859</t>
  </si>
  <si>
    <t>Applicator Multi-Purpose Foam (25 / pk)</t>
  </si>
  <si>
    <t>5861</t>
  </si>
  <si>
    <t>Applicator Wedge Sponge (100 / pk)</t>
  </si>
  <si>
    <t>5668</t>
  </si>
  <si>
    <t>5868</t>
  </si>
  <si>
    <t>Applicator Wooden Spatulas (500 / pk)</t>
  </si>
  <si>
    <t>5669</t>
  </si>
  <si>
    <t>15279</t>
  </si>
  <si>
    <t>2089</t>
  </si>
  <si>
    <t xml:space="preserve">Masque Pro Brush </t>
  </si>
  <si>
    <t>5678</t>
  </si>
  <si>
    <t>12443</t>
  </si>
  <si>
    <t>Paper Cups (50/Sleeve)</t>
  </si>
  <si>
    <t>9650</t>
  </si>
  <si>
    <t>Pure Privilege Enrollment Forms (50/Pack)</t>
  </si>
  <si>
    <t>9673</t>
  </si>
  <si>
    <t>5762</t>
  </si>
  <si>
    <t>Retail Mesh Baskets</t>
  </si>
  <si>
    <t>15157</t>
  </si>
  <si>
    <t xml:space="preserve">Chakra 1 Balancing Blend </t>
  </si>
  <si>
    <t>15158</t>
  </si>
  <si>
    <t>Chakra 2 Balancing Blend</t>
  </si>
  <si>
    <t>15159</t>
  </si>
  <si>
    <t xml:space="preserve">Chakra 3 Balancing Blend </t>
  </si>
  <si>
    <t>3619</t>
  </si>
  <si>
    <t>15160</t>
  </si>
  <si>
    <t xml:space="preserve">Chakra 4 Balancing Blend </t>
  </si>
  <si>
    <t>15161</t>
  </si>
  <si>
    <t>Chakra 5 Balancing Blend</t>
  </si>
  <si>
    <t>15162</t>
  </si>
  <si>
    <t>Chakra 6 Balancing Blend</t>
  </si>
  <si>
    <t>15163</t>
  </si>
  <si>
    <t>Chakra 7 Balancing Blend</t>
  </si>
  <si>
    <t>PROFESSIONAL AROMA BLENDS</t>
  </si>
  <si>
    <t>BB Stress Fix Aroma Blend 30ml</t>
  </si>
  <si>
    <t>12426</t>
  </si>
  <si>
    <t>Shopping Bag Brown Small (25/Bundle)</t>
  </si>
  <si>
    <t>15821</t>
  </si>
  <si>
    <t>BB Shampure Aroma Blend 30ml</t>
  </si>
  <si>
    <t>12427</t>
  </si>
  <si>
    <t>Shopping Bag Brown Large (25/Bundle)</t>
  </si>
  <si>
    <t>15820</t>
  </si>
  <si>
    <t>BB Rosemary Mint Aroma Blend 30ml</t>
  </si>
  <si>
    <t>12428</t>
  </si>
  <si>
    <t>Shopping Bag Brown X-Large (25/Bundle)</t>
  </si>
  <si>
    <t>15819</t>
  </si>
  <si>
    <t>BB Beautifying Aroma Blend 30ml</t>
  </si>
  <si>
    <t>1646</t>
  </si>
  <si>
    <t>Tester Sticker Signature (100/Roll)</t>
  </si>
  <si>
    <t>14148</t>
  </si>
  <si>
    <t>Tissue (100 sheets/Ream)</t>
  </si>
  <si>
    <t>14793</t>
  </si>
  <si>
    <t>Box Kraft Large (1=12)</t>
  </si>
  <si>
    <t>14792</t>
  </si>
  <si>
    <t>Box Kraft Small (1=12)</t>
  </si>
  <si>
    <t>TOTAL PURCHASES PAGE 10</t>
  </si>
  <si>
    <t>14311</t>
  </si>
  <si>
    <t>1 Natural Black</t>
  </si>
  <si>
    <t>14507</t>
  </si>
  <si>
    <t>14312</t>
  </si>
  <si>
    <t>2 Natural Dark Brown</t>
  </si>
  <si>
    <t>14457</t>
  </si>
  <si>
    <t>14313</t>
  </si>
  <si>
    <t>3 Natural Medium Brown</t>
  </si>
  <si>
    <t>14505</t>
  </si>
  <si>
    <t>14314</t>
  </si>
  <si>
    <t>4 Natural Light Brown</t>
  </si>
  <si>
    <t>14509</t>
  </si>
  <si>
    <t>14315</t>
  </si>
  <si>
    <t>5 Natural Lightest Brown</t>
  </si>
  <si>
    <t>14510</t>
  </si>
  <si>
    <t>14316</t>
  </si>
  <si>
    <t>6 Natural Dark Blonde</t>
  </si>
  <si>
    <t>14511</t>
  </si>
  <si>
    <t>14317</t>
  </si>
  <si>
    <t>7 Natural Medium Blonde</t>
  </si>
  <si>
    <t>14476</t>
  </si>
  <si>
    <t>14318</t>
  </si>
  <si>
    <t>8 Natural Light Blonde</t>
  </si>
  <si>
    <t>14319</t>
  </si>
  <si>
    <t>9 Natural Very Light Blonde</t>
  </si>
  <si>
    <t>14320</t>
  </si>
  <si>
    <t>10 Natural Lightest Blonde</t>
  </si>
  <si>
    <t>14504</t>
  </si>
  <si>
    <t>14394</t>
  </si>
  <si>
    <t>14328</t>
  </si>
  <si>
    <t>Dark Blue/Green</t>
  </si>
  <si>
    <t>14322</t>
  </si>
  <si>
    <t>Dark Blue/Violet</t>
  </si>
  <si>
    <t>14325</t>
  </si>
  <si>
    <t>Dark Natural/Natural</t>
  </si>
  <si>
    <t>14324</t>
  </si>
  <si>
    <t>Dark Yellow/Orange</t>
  </si>
  <si>
    <t>14327</t>
  </si>
  <si>
    <t>Light Blue/Blue</t>
  </si>
  <si>
    <t>EXTRA LIFT PASTEL BLONDES</t>
  </si>
  <si>
    <t>14326</t>
  </si>
  <si>
    <t>Light Natural/Natural</t>
  </si>
  <si>
    <t>14263</t>
  </si>
  <si>
    <t>FS Extra Lifting Crème 2.8oz</t>
  </si>
  <si>
    <t>14321</t>
  </si>
  <si>
    <t>Light Violet/Blue</t>
  </si>
  <si>
    <t>14266</t>
  </si>
  <si>
    <t>FS Pastel Blue 1.0oz</t>
  </si>
  <si>
    <t>14323</t>
  </si>
  <si>
    <t>Light Yellow/Orange</t>
  </si>
  <si>
    <t>14264</t>
  </si>
  <si>
    <t>FS Pastel Violet 1.0oz</t>
  </si>
  <si>
    <t>14265</t>
  </si>
  <si>
    <t>FS Pastel Yellow/Orange 1.0oz</t>
  </si>
  <si>
    <t>14269</t>
  </si>
  <si>
    <t>14272</t>
  </si>
  <si>
    <t>14342</t>
  </si>
  <si>
    <t>Deep 2 Natural Darkest Brown</t>
  </si>
  <si>
    <t>14273</t>
  </si>
  <si>
    <t>14341</t>
  </si>
  <si>
    <t>Deep 4 Natural Light Brown</t>
  </si>
  <si>
    <t>14268</t>
  </si>
  <si>
    <t>14340</t>
  </si>
  <si>
    <t>Deep 5 Natural Lightest Brown</t>
  </si>
  <si>
    <t>14271</t>
  </si>
  <si>
    <t>14339</t>
  </si>
  <si>
    <t>Deep 6 Natural Dark Blonde</t>
  </si>
  <si>
    <t>14270</t>
  </si>
  <si>
    <t>14338</t>
  </si>
  <si>
    <t>Deep 7 Natural Medium Blonde</t>
  </si>
  <si>
    <t>14337</t>
  </si>
  <si>
    <t>Deep 8 Natural Light Blonde</t>
  </si>
  <si>
    <t>14267</t>
  </si>
  <si>
    <t>14336</t>
  </si>
  <si>
    <t>Deep 9 Natural Very Light Blonde</t>
  </si>
  <si>
    <t>14275</t>
  </si>
  <si>
    <t>14335</t>
  </si>
  <si>
    <t>Deep 10 Natural Lightest Blonde</t>
  </si>
  <si>
    <t>14274</t>
  </si>
  <si>
    <t>14334</t>
  </si>
  <si>
    <t>Deep 12 Natural Extra Light Blonde</t>
  </si>
  <si>
    <t>14276</t>
  </si>
  <si>
    <t>14346</t>
  </si>
  <si>
    <t>Deep Dark Green/Yellow Pure Tone</t>
  </si>
  <si>
    <t>14344</t>
  </si>
  <si>
    <t>Deep Dark Grey/Blue Pure Tone</t>
  </si>
  <si>
    <t>14350</t>
  </si>
  <si>
    <t>Deep Dark Orange/Red Pure Tone</t>
  </si>
  <si>
    <t>14353</t>
  </si>
  <si>
    <t>Deep Dark Red/Red Pure Tone</t>
  </si>
  <si>
    <t>2641</t>
  </si>
  <si>
    <t xml:space="preserve">Hair Color Storage Unit </t>
  </si>
  <si>
    <t>14352</t>
  </si>
  <si>
    <t>Deep Dark Red/Violet Pure Tone</t>
  </si>
  <si>
    <t>14348</t>
  </si>
  <si>
    <t>Deep Dark Yellow/Orange Pure Tone</t>
  </si>
  <si>
    <t>14521</t>
  </si>
  <si>
    <t>14343</t>
  </si>
  <si>
    <t>Deep Light Blue/Grey Pure Tone</t>
  </si>
  <si>
    <t>14349</t>
  </si>
  <si>
    <t>Deep Light Orange/Yellow Pure Tone</t>
  </si>
  <si>
    <t>Deep Light Red/Red Pure Tone</t>
  </si>
  <si>
    <t>14351</t>
  </si>
  <si>
    <t>Deep Light Red/Violet Pure Tone</t>
  </si>
  <si>
    <t>14345</t>
  </si>
  <si>
    <t>Deep Light Yellow/Green Pure Tone</t>
  </si>
  <si>
    <t>14347</t>
  </si>
  <si>
    <t>Deep Light Yellow/Orange Pure Tone</t>
  </si>
  <si>
    <t>14499</t>
  </si>
  <si>
    <t>14354</t>
  </si>
  <si>
    <t xml:space="preserve">Deep Light Natural Natural </t>
  </si>
  <si>
    <t>14498</t>
  </si>
  <si>
    <t>14355</t>
  </si>
  <si>
    <t xml:space="preserve">Deep Dark Natural Natural </t>
  </si>
  <si>
    <t>TOTAL PURCHASES PAGE 11</t>
  </si>
  <si>
    <t>13789</t>
  </si>
  <si>
    <t>Color Catalyst 5 Volume 30 oz</t>
  </si>
  <si>
    <t>14310</t>
  </si>
  <si>
    <t>Color Catalyst 10 Volume 30 oz.</t>
  </si>
  <si>
    <t>14278</t>
  </si>
  <si>
    <t>Color Catalyst 20 Volume 30 oz.</t>
  </si>
  <si>
    <t>14303</t>
  </si>
  <si>
    <t>Color Catalyst 30 Volume 30 oz.</t>
  </si>
  <si>
    <t>14309</t>
  </si>
  <si>
    <t>Color Catalyst 40 Volume 30 oz.</t>
  </si>
  <si>
    <t>14846</t>
  </si>
  <si>
    <t>14277</t>
  </si>
  <si>
    <t xml:space="preserve">FS 0 Universal </t>
  </si>
  <si>
    <t>ENLIGHTENER</t>
  </si>
  <si>
    <t>14810</t>
  </si>
  <si>
    <t>Enlightener 16oz</t>
  </si>
  <si>
    <t>14791</t>
  </si>
  <si>
    <t>Enlightener 48oz</t>
  </si>
  <si>
    <t>15851</t>
  </si>
  <si>
    <t>Enlightener Cream Booster 7 oz.</t>
  </si>
  <si>
    <t>15747</t>
  </si>
  <si>
    <t>Enlightener Blonde Protective Toner Ash 2.8oz</t>
  </si>
  <si>
    <t>15748</t>
  </si>
  <si>
    <t>Enlightener Blonde Protective Toner Beige 2.8oz</t>
  </si>
  <si>
    <t>15750</t>
  </si>
  <si>
    <t>Enlightener Blonde Protective Toner Gold 2.8oz</t>
  </si>
  <si>
    <t>14126</t>
  </si>
  <si>
    <t>Stain Remover</t>
  </si>
  <si>
    <t>2320</t>
  </si>
  <si>
    <t>Color Viscosity Hair Color Thickener</t>
  </si>
  <si>
    <t>2154</t>
  </si>
  <si>
    <t>Cape Black w/Black Logo</t>
  </si>
  <si>
    <t>2155</t>
  </si>
  <si>
    <t>Cape Cream w/Cream Logo</t>
  </si>
  <si>
    <t>14048</t>
  </si>
  <si>
    <t>Hair Color Apron</t>
  </si>
  <si>
    <t>2322</t>
  </si>
  <si>
    <t>Color Applicator Bottle</t>
  </si>
  <si>
    <t>2323</t>
  </si>
  <si>
    <t>Color Brush w/2 Refills</t>
  </si>
  <si>
    <t>4432</t>
  </si>
  <si>
    <t>Color Brush w/Comb</t>
  </si>
  <si>
    <t>2321</t>
  </si>
  <si>
    <t>Color Bowl</t>
  </si>
  <si>
    <t>15666</t>
  </si>
  <si>
    <t>Color Tube Key</t>
  </si>
  <si>
    <t>PHONE #:</t>
  </si>
  <si>
    <t>CONTACT:</t>
  </si>
  <si>
    <t>Air Control Hair Spray 50ml</t>
  </si>
  <si>
    <t>Be Curly Co-Wash 50ml</t>
  </si>
  <si>
    <t>Control Force 50ml</t>
  </si>
  <si>
    <t>DR Shampoo 50ml</t>
  </si>
  <si>
    <t>DR Conditioner 40ml</t>
  </si>
  <si>
    <t>DR Restructuring Treatment 25ml</t>
  </si>
  <si>
    <t>DR Daily Hair Repair 25ml</t>
  </si>
  <si>
    <t>Men's Shampoo 50ml</t>
  </si>
  <si>
    <t>Pure Abundance Style Prep 30ml</t>
  </si>
  <si>
    <t>Rosemary Mint Lotion 50ml</t>
  </si>
  <si>
    <t>Shampure Lotion 50ml</t>
  </si>
  <si>
    <t>Chakra Journey Cards</t>
  </si>
  <si>
    <t>11325</t>
  </si>
  <si>
    <t>14582</t>
  </si>
  <si>
    <t>Star Dahlia / 910</t>
  </si>
  <si>
    <t>14585</t>
  </si>
  <si>
    <t>Lip Saver</t>
  </si>
  <si>
    <t>15953</t>
  </si>
  <si>
    <t>15954</t>
  </si>
  <si>
    <t>BB Shampure Dry Shampoo 60ml</t>
  </si>
  <si>
    <t>15955</t>
  </si>
  <si>
    <t>Shampure Dry Shampoo Refill 60ml</t>
  </si>
  <si>
    <t>16045</t>
  </si>
  <si>
    <t>Love Composition 30ml</t>
  </si>
  <si>
    <t>Total Face Compact (medium)</t>
  </si>
  <si>
    <t>Professional Compact (large)</t>
  </si>
  <si>
    <t>15552</t>
  </si>
  <si>
    <t>15557</t>
  </si>
  <si>
    <t>FINISHING TOUCH TOWER</t>
  </si>
  <si>
    <t>Tester Kit</t>
  </si>
  <si>
    <t>Counter Display</t>
  </si>
  <si>
    <t>15588</t>
  </si>
  <si>
    <t>EXPERIENTIAL MAKEUP DISPLAY</t>
  </si>
  <si>
    <t>Floor Pole</t>
  </si>
  <si>
    <t>Product Shields Replacement Kit</t>
  </si>
  <si>
    <t>Rolling Cart*</t>
  </si>
  <si>
    <t>14104</t>
  </si>
  <si>
    <t>Highlighter Display</t>
  </si>
  <si>
    <t>15728</t>
  </si>
  <si>
    <t>DESCRIPTION</t>
  </si>
  <si>
    <t>COST</t>
  </si>
  <si>
    <t>QTY</t>
  </si>
  <si>
    <t>TOTAL</t>
  </si>
  <si>
    <t>15916</t>
  </si>
  <si>
    <t>15918</t>
  </si>
  <si>
    <t>15917</t>
  </si>
  <si>
    <t>15915</t>
  </si>
  <si>
    <t>Pure Privilege Birthday Composition-Beautifying (12/case)</t>
  </si>
  <si>
    <t>Pure Privilege Birthday Composition-Shampure (12/case)</t>
  </si>
  <si>
    <t>Pure Privilege Birthday Composition-Stress Fix (12/case)</t>
  </si>
  <si>
    <t>Brilliant Anti-Humectant Pomade 75ml</t>
  </si>
  <si>
    <t>Brilliant Emollient 75ml</t>
  </si>
  <si>
    <t>Brilliant Humectant Pomade 75ml</t>
  </si>
  <si>
    <t>Brilliant Retexturing Gel 150ml</t>
  </si>
  <si>
    <t>Brilliant Spray On Shine 100ml</t>
  </si>
  <si>
    <t>Brilliant Universal Styling Crème 150ml</t>
  </si>
  <si>
    <t xml:space="preserve">Be Curly Style-Prep 100ml </t>
  </si>
  <si>
    <t>ITEM #</t>
  </si>
  <si>
    <t>SUBTOTAL OF ORDER</t>
  </si>
  <si>
    <t>SHIPPING FEE</t>
  </si>
  <si>
    <t>TOTAL AVEDA ORDER</t>
  </si>
  <si>
    <t>TOTAL PURCHASES PAGE 5</t>
  </si>
  <si>
    <t>TOTAL PURCHASES PAGE 7</t>
  </si>
  <si>
    <t>Comforting Tea Bags (1 box=20 bags)</t>
  </si>
  <si>
    <t>Comforting Tea Loose 4.9 oz</t>
  </si>
  <si>
    <t>Deep 14 Natural Extra Lightest Blonde</t>
  </si>
  <si>
    <t>16048</t>
  </si>
  <si>
    <t>Deep Red Base</t>
  </si>
  <si>
    <t>16049</t>
  </si>
  <si>
    <t>Deep Light Blue/Blue Pure Tone</t>
  </si>
  <si>
    <t>16050</t>
  </si>
  <si>
    <t>Color Scale</t>
  </si>
  <si>
    <t>15054</t>
  </si>
  <si>
    <t>Pure Privilege Birthday Composition-Mens (12/case)</t>
  </si>
  <si>
    <t xml:space="preserve">BB Comforting Tea Gallon </t>
  </si>
  <si>
    <t>TOTAL PREPACK PURCHASES</t>
  </si>
  <si>
    <t xml:space="preserve">PREMIUM SAMPLES (1=48) </t>
  </si>
  <si>
    <t>16054</t>
  </si>
  <si>
    <t>16055</t>
  </si>
  <si>
    <t>16053</t>
  </si>
  <si>
    <t>Hand Relief Night Serum</t>
  </si>
  <si>
    <t xml:space="preserve">Stress Fix Body Crème </t>
  </si>
  <si>
    <t>Stress Fix Cleansing Oil</t>
  </si>
  <si>
    <t>Be Curly Style-Prep 10ml</t>
  </si>
  <si>
    <t>Be Curly Curl Controller</t>
  </si>
  <si>
    <t>Dry Remedy Moist Oil</t>
  </si>
  <si>
    <t>Dry Remedy Conditioner</t>
  </si>
  <si>
    <t xml:space="preserve">Dry Remedy Shampoo </t>
  </si>
  <si>
    <t>SI Conditioner 10ml</t>
  </si>
  <si>
    <t>SI Shampoo 10ml</t>
  </si>
  <si>
    <t xml:space="preserve">SI Naturally Straight </t>
  </si>
  <si>
    <t xml:space="preserve">SI Styling Crème 10ml </t>
  </si>
  <si>
    <t>SI Smoothing Masque 10ml</t>
  </si>
  <si>
    <t>Thickening Tonic 10ml</t>
  </si>
  <si>
    <t>BB Be Curly Hairspray 200ml</t>
  </si>
  <si>
    <t>15970</t>
  </si>
  <si>
    <t>SALON:</t>
  </si>
  <si>
    <t>Pure Privilege Birthday Compositions</t>
  </si>
  <si>
    <t>Intense Hydrating Rich Crème 50ml</t>
  </si>
  <si>
    <t>Intense Hydrating Soft Crème 50ml</t>
  </si>
  <si>
    <t>15651</t>
  </si>
  <si>
    <t>15650</t>
  </si>
  <si>
    <t>BB Intense Hydrating Rich Crème 150ml</t>
  </si>
  <si>
    <t>BB Intense Hydrating Soft Crème 150ml</t>
  </si>
  <si>
    <t>15653</t>
  </si>
  <si>
    <t>15654</t>
  </si>
  <si>
    <t>Peppymint</t>
  </si>
  <si>
    <t>2057</t>
  </si>
  <si>
    <t>Invati Men Revitalizer 125ml</t>
  </si>
  <si>
    <t>Invati Men Shampoo 250ml</t>
  </si>
  <si>
    <t>Invati Men Shampoo 50ml</t>
  </si>
  <si>
    <t>Invati Men Revitalizer 30ml</t>
  </si>
  <si>
    <t>Beautifying Radiance Polish 400ml</t>
  </si>
  <si>
    <t>BB Beautifying Radiance Polish 400ml</t>
  </si>
  <si>
    <t>16102</t>
  </si>
  <si>
    <t>16103</t>
  </si>
  <si>
    <t>Be Curly Co-Wash 25ml</t>
  </si>
  <si>
    <t>Be Curly Detangling Masque</t>
  </si>
  <si>
    <t>15810</t>
  </si>
  <si>
    <t>15811</t>
  </si>
  <si>
    <t>Cherry Nectar Lip Glaze*</t>
  </si>
  <si>
    <t>Callalily Single Eye Color*</t>
  </si>
  <si>
    <t>Allspice Single Eye Color*</t>
  </si>
  <si>
    <t>Golden Cypress Single Eye Color*</t>
  </si>
  <si>
    <t>Ivory Lotus Single Eye Color*</t>
  </si>
  <si>
    <t>Sandalwood Single Eye Color*</t>
  </si>
  <si>
    <t>Blue Lapis Single Eye Color*</t>
  </si>
  <si>
    <t>Golden Ginger Single Eye Color*</t>
  </si>
  <si>
    <t>Green Sencha Single Eye Color*</t>
  </si>
  <si>
    <t>Sea Fern Eye Definer*</t>
  </si>
  <si>
    <t>Violet Blossom Eye Definer*</t>
  </si>
  <si>
    <t>Amethyst Dawn Eye Color*</t>
  </si>
  <si>
    <t>Desert Clay Eye Color*</t>
  </si>
  <si>
    <t>Lilac Glow Eye Color*</t>
  </si>
  <si>
    <t>Peach Nectar Eye Color*</t>
  </si>
  <si>
    <t>Invati Men</t>
  </si>
  <si>
    <t>16142</t>
  </si>
  <si>
    <t>HAIR CARE SAMPLES (1=48)</t>
  </si>
  <si>
    <t xml:space="preserve">SKIN CARE SAMPLES (1=48) </t>
  </si>
  <si>
    <t xml:space="preserve">BODY CARE SAMPLES (1=48) </t>
  </si>
  <si>
    <t>Pearl Rose</t>
  </si>
  <si>
    <t>16128</t>
  </si>
  <si>
    <t>16129</t>
  </si>
  <si>
    <t>16130</t>
  </si>
  <si>
    <t>16131</t>
  </si>
  <si>
    <t>BB Invati Men Shampoo 1000ml</t>
  </si>
  <si>
    <t>16132</t>
  </si>
  <si>
    <t>BB Invati Men Revitalizer 125ml</t>
  </si>
  <si>
    <t>Shelftalker End Benefit Cards Air Care</t>
  </si>
  <si>
    <t>Shelftalker End Benefit Cards Body Care</t>
  </si>
  <si>
    <t>16034</t>
  </si>
  <si>
    <t>16031</t>
  </si>
  <si>
    <t>16033</t>
  </si>
  <si>
    <t>11772</t>
  </si>
  <si>
    <t>Daily Light Guard SPF 30</t>
  </si>
  <si>
    <t>16002</t>
  </si>
  <si>
    <t>ACCESSORIES</t>
  </si>
  <si>
    <t>Ribbon-Green</t>
  </si>
  <si>
    <t>Ribbon-Ivory</t>
  </si>
  <si>
    <t>Scalp-to-Soul Brochures (50/pack)</t>
  </si>
  <si>
    <t>Scalp-to-Soul Purescription Pad (50/pad)</t>
  </si>
  <si>
    <t>16140</t>
  </si>
  <si>
    <t>Ribbon Green 50yd</t>
  </si>
  <si>
    <t>Ribbon Ivory 50yd</t>
  </si>
  <si>
    <t>Ribbon Cranberry 50yd</t>
  </si>
  <si>
    <t>16141</t>
  </si>
  <si>
    <t>16156</t>
  </si>
  <si>
    <t>16155</t>
  </si>
  <si>
    <t>Pillow Pack-Small</t>
  </si>
  <si>
    <t>Pillow Pack-Large</t>
  </si>
  <si>
    <t>15468</t>
  </si>
  <si>
    <t>15469</t>
  </si>
  <si>
    <t>PURE PRIVILEGE</t>
  </si>
  <si>
    <t>15865</t>
  </si>
  <si>
    <t>15780</t>
  </si>
  <si>
    <t>Launch Pad Block (1=1)</t>
  </si>
  <si>
    <t>Shelftalker Bracket (1=1)</t>
  </si>
  <si>
    <t>Pure Privilege Envelope (1=1)</t>
  </si>
  <si>
    <t>Color Brush Small</t>
  </si>
  <si>
    <t>14973</t>
  </si>
  <si>
    <t>Enbrightenment Serum 30ml*</t>
  </si>
  <si>
    <t>Skin Care Tourmaline Set*</t>
  </si>
  <si>
    <t>Invati Revitalizer Pump</t>
  </si>
  <si>
    <t>15785</t>
  </si>
  <si>
    <t>TOTAL PROFESSIONAL PURCHASES</t>
  </si>
  <si>
    <t>SALES TAX (professional only)</t>
  </si>
  <si>
    <t>Men's Shampoo 1000ml</t>
  </si>
  <si>
    <t>DEVELOPER</t>
  </si>
  <si>
    <t>Hydrating Treatment Lotion 150ml</t>
  </si>
  <si>
    <t>16152</t>
  </si>
  <si>
    <t>BB Hydrating Treatment Lotion 150ml</t>
  </si>
  <si>
    <t>16153</t>
  </si>
  <si>
    <t>Tester Kit - Lip Color</t>
  </si>
  <si>
    <t>PP</t>
  </si>
  <si>
    <t>TOTAL PURCHASES PAGE 1</t>
  </si>
  <si>
    <t>TOTAL PURCHASES PAGE 2</t>
  </si>
  <si>
    <t>Deep Swatch Book</t>
  </si>
  <si>
    <t xml:space="preserve">Deep Paper Chart </t>
  </si>
  <si>
    <t>Blue</t>
  </si>
  <si>
    <t>Green</t>
  </si>
  <si>
    <t>Orange</t>
  </si>
  <si>
    <t>Red</t>
  </si>
  <si>
    <t>Violet</t>
  </si>
  <si>
    <t>Yellow</t>
  </si>
  <si>
    <t>Intense Base 2.8oz</t>
  </si>
  <si>
    <t>Dark Red/Orange 1.0oz</t>
  </si>
  <si>
    <t>Light Orange/Red 1.0oz</t>
  </si>
  <si>
    <t>Reference Guide</t>
  </si>
  <si>
    <t>Permanent Swatch Book</t>
  </si>
  <si>
    <t>Pocket Formula Guide</t>
  </si>
  <si>
    <t>Permanent Paper Chart</t>
  </si>
  <si>
    <t>BB Stress Fix Lotion 200ml</t>
  </si>
  <si>
    <t>16215</t>
  </si>
  <si>
    <t>Gypsum Gold Eye Definer*</t>
  </si>
  <si>
    <t>Slate Shimmer Eye Definer*</t>
  </si>
  <si>
    <t>Balsam Single Eye Color*</t>
  </si>
  <si>
    <t>Chia Single Eye Color*</t>
  </si>
  <si>
    <t>Dusted Sage Single Eye Color*</t>
  </si>
  <si>
    <t>Rose Quartz Single Eye Color*</t>
  </si>
  <si>
    <t>Tarragona Lip Liner*</t>
  </si>
  <si>
    <t>Carnelian Lip Color*</t>
  </si>
  <si>
    <t>Primrose Lip Color*</t>
  </si>
  <si>
    <t>Chuparosa Lip Shine*</t>
  </si>
  <si>
    <t>Pink Lupine Lip Glaze*</t>
  </si>
  <si>
    <t>TULASARA</t>
  </si>
  <si>
    <t>BB Balancing Cleanser 250ml</t>
  </si>
  <si>
    <t>BB Composition Oil 500ml</t>
  </si>
  <si>
    <t>BB Cooling Masque 250ml</t>
  </si>
  <si>
    <t>BB Peel Activator 250ml</t>
  </si>
  <si>
    <t>BB Peel Base 8oz</t>
  </si>
  <si>
    <t>BB Recovery Serum 100ml</t>
  </si>
  <si>
    <t>BB Tulasara Bright Concentrate 30ml</t>
  </si>
  <si>
    <t>BB Tulasara Calm Concentrate 30ml</t>
  </si>
  <si>
    <t>BB Tulasara Clarify Infusion 30ml</t>
  </si>
  <si>
    <t>BB Tulasara Cool Infusion 30ml</t>
  </si>
  <si>
    <t>BB Tulasara Firm Concentrate 30ml</t>
  </si>
  <si>
    <t>BB Tulasara Illuminate Infusion 30ml</t>
  </si>
  <si>
    <t>BB Tulasara Nourish Infusion 30ml</t>
  </si>
  <si>
    <t>BB Tulasara Nurture Infusion 30ml</t>
  </si>
  <si>
    <t>BB Tulasara Oleation Oil 50ml</t>
  </si>
  <si>
    <t>BB Tulasara Renew Infusion 30ml</t>
  </si>
  <si>
    <t>BB Tulasara Soothe Infusion 30ml</t>
  </si>
  <si>
    <t>BB Tulasara Warm Infusion 30ml</t>
  </si>
  <si>
    <t>Tulasara Bright Concentrate 30ml</t>
  </si>
  <si>
    <t>Tulasara Calm Concentrate 30ml</t>
  </si>
  <si>
    <t>Tulasara Facial Dry Brush</t>
  </si>
  <si>
    <t>Tulasara Firm Concentrate 30ml</t>
  </si>
  <si>
    <t>Tulasara Oleation Oil 50ml</t>
  </si>
  <si>
    <t>Tulasara Oleation Oil Kit (Brush+Oil)</t>
  </si>
  <si>
    <t>Stress Fix Crème 40ml</t>
  </si>
  <si>
    <t>Stress Fix Lotion 50ml</t>
  </si>
  <si>
    <t>TOTAL PURCHASES PREPACKS</t>
  </si>
  <si>
    <t>BB Tulasara Facial Dry Brush</t>
  </si>
  <si>
    <t>14530</t>
  </si>
  <si>
    <t>16262</t>
  </si>
  <si>
    <t>DR Split End Repair 3ml</t>
  </si>
  <si>
    <t>Product Riser (1=1)</t>
  </si>
  <si>
    <t>5566</t>
  </si>
  <si>
    <t>BB Tulasara Applicator Bottle 60ml (twist top)</t>
  </si>
  <si>
    <t>15801</t>
  </si>
  <si>
    <t>Blond Hair Color Chart</t>
  </si>
  <si>
    <t>Dramming Jars (1=200)</t>
  </si>
  <si>
    <t>15856</t>
  </si>
  <si>
    <t>16214</t>
  </si>
  <si>
    <t>16359</t>
  </si>
  <si>
    <t>DR Intensive Treatment 25ml</t>
  </si>
  <si>
    <t>16362</t>
  </si>
  <si>
    <t>Men's Shave Crème 40ml</t>
  </si>
  <si>
    <t>RETAIL SUPPORT</t>
  </si>
  <si>
    <t>RETAIL ANIMATION</t>
  </si>
  <si>
    <t>PROFESSIONAL CHAKRA BLENDS</t>
  </si>
  <si>
    <t>GUEST EXPERIENCE</t>
  </si>
  <si>
    <t>16260</t>
  </si>
  <si>
    <t>Damage Remedy Split End Repair 30ml</t>
  </si>
  <si>
    <t>16261</t>
  </si>
  <si>
    <t>BB Damage Remedy Split End Repair 30ml</t>
  </si>
  <si>
    <t>16361</t>
  </si>
  <si>
    <t>Men's Aftershave 25ml</t>
  </si>
  <si>
    <t>Rosemary Mint Bath Bar 7oz</t>
  </si>
  <si>
    <t xml:space="preserve">Rosemary Mint Body Lotion 200ml </t>
  </si>
  <si>
    <t>Rosemary Mint Hand/Body Wash 250ml</t>
  </si>
  <si>
    <t>Rosemary Mint Hand/Body Wash 1000ml</t>
  </si>
  <si>
    <t>16276</t>
  </si>
  <si>
    <t>4300</t>
  </si>
  <si>
    <t>PB Aroma Blotter Stick (100/pk)</t>
  </si>
  <si>
    <t>COLLECTION HIGHLIGHTER DISPLAY</t>
  </si>
  <si>
    <t>IMPULSE ITEMS</t>
  </si>
  <si>
    <t>16263</t>
  </si>
  <si>
    <t>16264</t>
  </si>
  <si>
    <t>16265</t>
  </si>
  <si>
    <t>Cream Caramel / 09</t>
  </si>
  <si>
    <t>Coffee / 10</t>
  </si>
  <si>
    <t>Cacao / 11</t>
  </si>
  <si>
    <t>16266</t>
  </si>
  <si>
    <t>Brazil Nut / 07</t>
  </si>
  <si>
    <t>Be Curly Style-Prep 40ml</t>
  </si>
  <si>
    <t>CLEANSERS</t>
  </si>
  <si>
    <t>16392</t>
  </si>
  <si>
    <t>16396</t>
  </si>
  <si>
    <t>16393</t>
  </si>
  <si>
    <t>16394</t>
  </si>
  <si>
    <t>16400</t>
  </si>
  <si>
    <t>16398</t>
  </si>
  <si>
    <t>16401</t>
  </si>
  <si>
    <t>16395</t>
  </si>
  <si>
    <t>16397</t>
  </si>
  <si>
    <t>16399</t>
  </si>
  <si>
    <t>EYE CARE</t>
  </si>
  <si>
    <t>TONERS/TREATMENT LOTIONS</t>
  </si>
  <si>
    <t>EXFOLIATORS</t>
  </si>
  <si>
    <t>MOISTURIZERS</t>
  </si>
  <si>
    <t>SPF PROTECTION</t>
  </si>
  <si>
    <t>MASQUES</t>
  </si>
  <si>
    <t>SPECIALIZED CARE</t>
  </si>
  <si>
    <t>RELIEVE FEELINGS OF STRESS</t>
  </si>
  <si>
    <t>SPA ESSENTIALS</t>
  </si>
  <si>
    <t>NURTURE BODY/HANDS/FEET</t>
  </si>
  <si>
    <t>INVIGORATING CARE</t>
  </si>
  <si>
    <t>FIND YOUR BALANCE</t>
  </si>
  <si>
    <t>All Sensitive Composition 50ml</t>
  </si>
  <si>
    <t>16277</t>
  </si>
  <si>
    <t>REJUVENATE SENSES</t>
  </si>
  <si>
    <t>16346</t>
  </si>
  <si>
    <t>Tulasara Wedding Masque Overnight Eye 15ml</t>
  </si>
  <si>
    <t>16345</t>
  </si>
  <si>
    <t>Tulasara Wedding Masque Overnight Face 50ml</t>
  </si>
  <si>
    <t>BB Tulasara Wedding Masque Overnight Eye 15ml</t>
  </si>
  <si>
    <t>16348</t>
  </si>
  <si>
    <t>TONERS/TREATMENTS/LOTIONS</t>
  </si>
  <si>
    <t>TULASARA AROMA INFUSIONS</t>
  </si>
  <si>
    <t>TULASARA CONCENTRATES</t>
  </si>
  <si>
    <t>16404</t>
  </si>
  <si>
    <t>BB Massage Oil Gallon</t>
  </si>
  <si>
    <t>16402</t>
  </si>
  <si>
    <t>AVEDA PROFESSIONAL</t>
  </si>
  <si>
    <t>16403</t>
  </si>
  <si>
    <t>BB Exfoliating Formula 250ml</t>
  </si>
  <si>
    <t>16406</t>
  </si>
  <si>
    <t>BB Body Cleanser 1000ml</t>
  </si>
  <si>
    <t>BB Aqua Therapy Formula 64oz</t>
  </si>
  <si>
    <t>16407</t>
  </si>
  <si>
    <t>BB Light Composition Oil 500ml</t>
  </si>
  <si>
    <t>BB Body Polish 250ml</t>
  </si>
  <si>
    <t>BB Hydrating Formula 1000ml</t>
  </si>
  <si>
    <t>16409</t>
  </si>
  <si>
    <t>Aveda Professional Phase II</t>
  </si>
  <si>
    <t>Angled Brow Brush</t>
  </si>
  <si>
    <t>16157</t>
  </si>
  <si>
    <t>16311</t>
  </si>
  <si>
    <t>16312</t>
  </si>
  <si>
    <t>16313</t>
  </si>
  <si>
    <t>Tulasara Bright 3ml</t>
  </si>
  <si>
    <t>Tulasara Calm 3ml</t>
  </si>
  <si>
    <t>Tulasara Firm 3ml</t>
  </si>
  <si>
    <t>BB Tulasara Refresh Infusion 30ml</t>
  </si>
  <si>
    <t>Men's Thickening Paste 75ml</t>
  </si>
  <si>
    <t>Pink Zinnia Lip Color</t>
  </si>
  <si>
    <t>Coral Sands Lip Color</t>
  </si>
  <si>
    <t>Pinkstone Lip Color</t>
  </si>
  <si>
    <t>Sheer Flamingo Lip Glaze</t>
  </si>
  <si>
    <t>Sheer Tulip Lip Glaze</t>
  </si>
  <si>
    <t>Rare Lily Eye Color</t>
  </si>
  <si>
    <t>Night Silk Eye Color</t>
  </si>
  <si>
    <t>Sun Pebble Eye Color</t>
  </si>
  <si>
    <t>Elderberry Eye Color</t>
  </si>
  <si>
    <t>14527</t>
  </si>
  <si>
    <t>Foot Relief 10ml</t>
  </si>
  <si>
    <t>Intense Hydrating Rich Crème</t>
  </si>
  <si>
    <t>15579</t>
  </si>
  <si>
    <t>16411</t>
  </si>
  <si>
    <t>Invati Men Shampoo 10ml</t>
  </si>
  <si>
    <t>BB Brilliant Damage Control 1000ml REFILL</t>
  </si>
  <si>
    <t>BB Volumizing Tonic 1000ml REFILL</t>
  </si>
  <si>
    <t>BB Phomollient 1000ml REFILL</t>
  </si>
  <si>
    <t>BB Tulasara Wedding Masque Overnight Face 50ml</t>
  </si>
  <si>
    <t>16347</t>
  </si>
  <si>
    <t>Men's Grey Blending</t>
  </si>
  <si>
    <t>16274</t>
  </si>
  <si>
    <t>16273</t>
  </si>
  <si>
    <t>Hand Relief Shampure 125ml *limited edition*</t>
  </si>
  <si>
    <t>Rosemary Mint Composition 30ml *limited edition*</t>
  </si>
  <si>
    <t>Rosemary Mint Body Polish 200ml *limited edition*</t>
  </si>
  <si>
    <t>MEN'S GREY BLENDING</t>
  </si>
  <si>
    <t>16368</t>
  </si>
  <si>
    <t>16369</t>
  </si>
  <si>
    <t>16370</t>
  </si>
  <si>
    <t>16371</t>
  </si>
  <si>
    <t>16372</t>
  </si>
  <si>
    <t>PERMANENT COLOR NATURAL SERIES</t>
  </si>
  <si>
    <t>PERMANENT PURE PIGMENTS</t>
  </si>
  <si>
    <t>PERMANENT RED SERIES</t>
  </si>
  <si>
    <t>PERMANENT SUPPORT COLLATERAL</t>
  </si>
  <si>
    <t>DEEP NATURAL SERIES</t>
  </si>
  <si>
    <t>DEEP PURE TONES</t>
  </si>
  <si>
    <t>DEEP SUPPORT COLLATERAL</t>
  </si>
  <si>
    <t>RETAIL</t>
  </si>
  <si>
    <t>BB Green Science Firming Eye Crème 15ml</t>
  </si>
  <si>
    <t>BB Green Science Lifting Serum 30ml</t>
  </si>
  <si>
    <t>BB Smoothing Body Polish 250ml</t>
  </si>
  <si>
    <t xml:space="preserve">SKIN CARE  </t>
  </si>
  <si>
    <t>Exfoliating Cleanser 150ml</t>
  </si>
  <si>
    <t>Sensitive Cleanser 150ml</t>
  </si>
  <si>
    <t>Radiant Skin Refiner 100ml</t>
  </si>
  <si>
    <t>Sensitive Moisturizer 150ml</t>
  </si>
  <si>
    <t>Intense Hydrating Masque 125ml</t>
  </si>
  <si>
    <t>Deep Cleansing Clay Masque 125ml</t>
  </si>
  <si>
    <t>BB Radiant Skin Refiner 250ml</t>
  </si>
  <si>
    <t>BB Sensitive Moisturizer 500ml</t>
  </si>
  <si>
    <t>BB Intense Hydrating Masque 250ml</t>
  </si>
  <si>
    <t>BB Deep Cleansing Clay Masque 250ml</t>
  </si>
  <si>
    <t>Tulasara Concentrates (16/ea concentrate)</t>
  </si>
  <si>
    <t>Outer Peace Foaming Cleanser 125ml</t>
  </si>
  <si>
    <t>Outer Peace Relief Pads (50 count)</t>
  </si>
  <si>
    <t>16374</t>
  </si>
  <si>
    <t>16375</t>
  </si>
  <si>
    <t>BB Men's Thickening Paste 75ml</t>
  </si>
  <si>
    <t>BB Spirit Base 16oz</t>
  </si>
  <si>
    <t>AVAILABLE PREPACKS</t>
  </si>
  <si>
    <t>UPC</t>
  </si>
  <si>
    <t>Domain</t>
  </si>
  <si>
    <t>Reason for Discontinuation</t>
  </si>
  <si>
    <t>Recommended Replacement</t>
  </si>
  <si>
    <t>167</t>
  </si>
  <si>
    <t>018084820681</t>
  </si>
  <si>
    <t>Active Composition™ 50ml</t>
  </si>
  <si>
    <t>Body Care</t>
  </si>
  <si>
    <t>Ingredient sourcing challenge</t>
  </si>
  <si>
    <t xml:space="preserve">Blue Oil/Cooling Balancing Oil Concentrate Rollerball </t>
  </si>
  <si>
    <t>2663</t>
  </si>
  <si>
    <t>018084818435</t>
  </si>
  <si>
    <t>Body Care-Backbar</t>
  </si>
  <si>
    <t>BB Blue Oil/BBCooling Balancing Oil Concentrate</t>
  </si>
  <si>
    <t>No Replacement</t>
  </si>
  <si>
    <t>13143</t>
  </si>
  <si>
    <t>All Sensitive Cleanser 150ml</t>
  </si>
  <si>
    <t>Skin Care</t>
  </si>
  <si>
    <t>Phase In/Name Change</t>
  </si>
  <si>
    <t>Botanical Kinetics™ Sensitive Cleanser –NEW FORMULA</t>
  </si>
  <si>
    <t>13144</t>
  </si>
  <si>
    <t>All Sensitive Moisturizer 150ml</t>
  </si>
  <si>
    <t>Botanical Kinetics™ Sensitive Moisturizer</t>
  </si>
  <si>
    <t>14038</t>
  </si>
  <si>
    <t>All Sensitive Skincare Starter Set</t>
  </si>
  <si>
    <t>Evolution of skincare</t>
  </si>
  <si>
    <t>3927</t>
  </si>
  <si>
    <t>BB All Sensitive Body Formula 473ml</t>
  </si>
  <si>
    <t>Aveda Professional™ Light Composition Oil</t>
  </si>
  <si>
    <t>13145</t>
  </si>
  <si>
    <t>BB All Sensitive Cleanser 500ml</t>
  </si>
  <si>
    <t>Skin Care-Backbar</t>
  </si>
  <si>
    <t>Relaunch of professional spa strategy</t>
  </si>
  <si>
    <t>Aveda Professional™ Balancing Cleanser</t>
  </si>
  <si>
    <t>13146</t>
  </si>
  <si>
    <t>BB All Sensitive Moisturizer 500ml</t>
  </si>
  <si>
    <t>Botanical Kinetics™ Sensitive Moisturizer BB</t>
  </si>
  <si>
    <t>BB BK Creme Cleanser 500ml</t>
  </si>
  <si>
    <t>Aveda Professional Balancing Cleanser launching August 2016</t>
  </si>
  <si>
    <t>BB BK Skin Firming/Toning Agent 500ml</t>
  </si>
  <si>
    <t>Launch of BK Hydrating Treatment Lotion</t>
  </si>
  <si>
    <t>BK Hydrating Treatment Lotion</t>
  </si>
  <si>
    <t>BB Caribbean Therapy Body Scrub 473ml</t>
  </si>
  <si>
    <t>Discontinuation of Caribbean Therapy Franchise</t>
  </si>
  <si>
    <t>Beautifying Radiance Polish BB 15.5oz</t>
  </si>
  <si>
    <t>4028</t>
  </si>
  <si>
    <t>Botanical Kinetics™ Deep Cleansing Herbal Clay Masque BB</t>
  </si>
  <si>
    <t>BB Enbrightenment Correcting Serum 30ml</t>
  </si>
  <si>
    <t>Tulasara Bright Concentrate BB</t>
  </si>
  <si>
    <t>Relaunch of professional spa strategy - Phase 2</t>
  </si>
  <si>
    <t>Tulasāra™ Wedding Masque Eye Overnight BB</t>
  </si>
  <si>
    <t xml:space="preserve">Tulasara Firm Concentrate BB   </t>
  </si>
  <si>
    <t>BB Green Science Line Minimizer 10 Tubes 3ml</t>
  </si>
  <si>
    <t>Tulasara Firm Concentrate BB</t>
  </si>
  <si>
    <t>BB Green Science Perfecting Cleanser 125ml</t>
  </si>
  <si>
    <t xml:space="preserve">Aveda Professional Balancing Cleanser </t>
  </si>
  <si>
    <t>BB Green Science Perfecting Plant Peel Masque 200ml</t>
  </si>
  <si>
    <t>Reformulated to optimize performance</t>
  </si>
  <si>
    <t xml:space="preserve">Perfecting Plant Peel </t>
  </si>
  <si>
    <t>BB Green Science Perfecting Plant Peel Spray 150ml</t>
  </si>
  <si>
    <t xml:space="preserve">Perfecting Plant Peel Activating Gel  </t>
  </si>
  <si>
    <t>12378</t>
  </si>
  <si>
    <t>BB Green Science Replenishing Toner 125ml</t>
  </si>
  <si>
    <t xml:space="preserve">Botanical Kinetics™ Hydrating Treatment Lotion BB </t>
  </si>
  <si>
    <t>2589</t>
  </si>
  <si>
    <t>BB Intensive Hydrating Masque 250ml</t>
  </si>
  <si>
    <t>Botanical Kinetics™ Intense Hydrating Masque BB</t>
  </si>
  <si>
    <t>3517</t>
  </si>
  <si>
    <t xml:space="preserve">Aveda Professional™ Massage Oil </t>
  </si>
  <si>
    <t>BB Outer Peace Cooling Masque 250ml</t>
  </si>
  <si>
    <t>Low sales volume</t>
  </si>
  <si>
    <t>Aveda Professional Cooling Masque</t>
  </si>
  <si>
    <t>9581</t>
  </si>
  <si>
    <t>BB Outer Peace Exfoliating Formula 250ml</t>
  </si>
  <si>
    <t xml:space="preserve">Aveda Professional™ Exfoliating Formula </t>
  </si>
  <si>
    <t>BB Outer Peace Foaming Cleanser 125ml</t>
  </si>
  <si>
    <t>018084837726</t>
  </si>
  <si>
    <t>BB Outer Peace™ Acne Relief Lotion 50ml</t>
  </si>
  <si>
    <t>1309</t>
  </si>
  <si>
    <t xml:space="preserve">BB Personal Blends Aqua Therapy 64oz </t>
  </si>
  <si>
    <t xml:space="preserve">Aveda Professional™ Aqua Therapy Formula </t>
  </si>
  <si>
    <t>12861</t>
  </si>
  <si>
    <t>BB Personal Blends Cleanser 1000ML</t>
  </si>
  <si>
    <t xml:space="preserve">Aveda Professional™ Body Cleanser </t>
  </si>
  <si>
    <t>12860</t>
  </si>
  <si>
    <t>BB Personal Blends Hydrating Formula 1000ML</t>
  </si>
  <si>
    <t xml:space="preserve">Aveda Professional™ Hydrating Formula </t>
  </si>
  <si>
    <t>BB Personal Blends Spirit Base 400ml</t>
  </si>
  <si>
    <t>Aroma-Backbar</t>
  </si>
  <si>
    <t xml:space="preserve">Aveda Professional™ Pure-fume Spirit™ </t>
  </si>
  <si>
    <t>4005</t>
  </si>
  <si>
    <t>BB Pure Comfort Makeup Remover 125ml</t>
  </si>
  <si>
    <t>Aveda Professional™ Composition Oil</t>
  </si>
  <si>
    <t>018084895832</t>
  </si>
  <si>
    <t>BB Scalp Remedy Conditioning Concentrate 30ml</t>
  </si>
  <si>
    <t>Hair Care-Backbar</t>
  </si>
  <si>
    <t>Low Sales Volume</t>
  </si>
  <si>
    <t>Composition oil is a direct replacement creating great synergy and link to retail sale.</t>
  </si>
  <si>
    <t>018084889855</t>
  </si>
  <si>
    <t>BB Scalp Remedy Intense Detoxifier 250ml</t>
  </si>
  <si>
    <t>Launch of Pramasana (May 2017)</t>
  </si>
  <si>
    <t>Replacing with new Pramasana Purifying Scalp Cleanser</t>
  </si>
  <si>
    <t>018084895856</t>
  </si>
  <si>
    <t>BB Scalp Remedy Purifying Concentrate 30ml</t>
  </si>
  <si>
    <t>018084895849</t>
  </si>
  <si>
    <t>BB Scalp Remedy Soothing Concentrate 30ml</t>
  </si>
  <si>
    <t>Aveda Professional™ Body Polish</t>
  </si>
  <si>
    <t>BB Tourmaline Charge Exfoliating Cleanser 150ml</t>
  </si>
  <si>
    <t>3808</t>
  </si>
  <si>
    <t>BB Tourmaline Charged Hydrating Crème 150ml</t>
  </si>
  <si>
    <t>Botanical Kinetics™ Intense Hydrating Soft Crème BB</t>
  </si>
  <si>
    <t>BB Tourmaline Charged Radiance Fluid 30ml</t>
  </si>
  <si>
    <t xml:space="preserve">Tulasara Bright Concentrate BB </t>
  </si>
  <si>
    <t>3806</t>
  </si>
  <si>
    <t>BB Tourmaline Radiance Masque 250ml</t>
  </si>
  <si>
    <t>3807</t>
  </si>
  <si>
    <t>BB Tourmaline Radiant Refiner 250ml</t>
  </si>
  <si>
    <t>Botanical Kinetics™ Skin Refiner BB</t>
  </si>
  <si>
    <t>Caribbean Therapy Body Scrub 473ml</t>
  </si>
  <si>
    <t>Beautifying Radiance Polish 15.5oz</t>
  </si>
  <si>
    <t>Color Viscosity Hair Color Thickener 133ml</t>
  </si>
  <si>
    <t>Hair Color</t>
  </si>
  <si>
    <t>Packaging Update Only - Not Discontinued</t>
  </si>
  <si>
    <t>Color Viscosity Hair Color Thickener 125ml *new item #</t>
  </si>
  <si>
    <t>Hair Care</t>
  </si>
  <si>
    <t>881</t>
  </si>
  <si>
    <t>Botanical Kinetics™ Deep Cleansing Herbal Clay Masque</t>
  </si>
  <si>
    <t>Enbrightenment Correcting Serum 30ml</t>
  </si>
  <si>
    <t>Tulasara Bright Concentrate 30ml launching August 2016</t>
  </si>
  <si>
    <t>5816</t>
  </si>
  <si>
    <t>Essentials Envirometal Compact™ (Small)</t>
  </si>
  <si>
    <t>Makeup</t>
  </si>
  <si>
    <t>Total Face Envirometal Compact™ (Medium)</t>
  </si>
  <si>
    <t>11199</t>
  </si>
  <si>
    <t>Green Science Firming Eye Crème 15ml (on-counter until December 2016)</t>
  </si>
  <si>
    <t>Evolution of Skincare</t>
  </si>
  <si>
    <t>Tulasāra™ Wedding Masque Eye Overnight</t>
  </si>
  <si>
    <r>
      <t xml:space="preserve">Green Science Firming Face Crème 50ml </t>
    </r>
    <r>
      <rPr>
        <b/>
        <sz val="12"/>
        <color indexed="8"/>
        <rFont val="Palatino Linotype"/>
        <family val="1"/>
      </rPr>
      <t>(on-counter until August 2017)</t>
    </r>
  </si>
  <si>
    <t>Tulasāra™ Wedding Masque Overnight</t>
  </si>
  <si>
    <t>11195</t>
  </si>
  <si>
    <t>Green Science Lifting Serum 30ml</t>
  </si>
  <si>
    <t>11201</t>
  </si>
  <si>
    <t>Green Science Line Minimizer 10 tubes, 3ml</t>
  </si>
  <si>
    <t>12375</t>
  </si>
  <si>
    <t>Green Science Perfecting Cleanser 125ml</t>
  </si>
  <si>
    <t>BK Purifying Créme Cleanser 150ml</t>
  </si>
  <si>
    <t>12376</t>
  </si>
  <si>
    <t>Green Science Replenishing Toner 125ml</t>
  </si>
  <si>
    <t xml:space="preserve">Botanical Kinetics™ Hydrating Treatment Lotion  </t>
  </si>
  <si>
    <t>14016</t>
  </si>
  <si>
    <t>Inner Light™ Mineral Dual Foundation, Carob</t>
  </si>
  <si>
    <t>Inner Light™ Mineral Dual Foundation Shade Extensions</t>
  </si>
  <si>
    <t>Inner Light™ Mineral Dual Foundation, Cacao</t>
  </si>
  <si>
    <t>882</t>
  </si>
  <si>
    <t>Intensive Hydrating Masque 150ml</t>
  </si>
  <si>
    <t>Botanical Kinetics™ Intense Hydrating Masque (w/n)</t>
  </si>
  <si>
    <t>Men's Pure-formance Conditioner 1000ml</t>
  </si>
  <si>
    <t>Men's Pure-formance Conditioner 300ml</t>
  </si>
  <si>
    <t>11134</t>
  </si>
  <si>
    <t>Men's Pure-Formance™ Exfoliating Shampoo 200ml</t>
  </si>
  <si>
    <t>15854</t>
  </si>
  <si>
    <t>Outer Peace Cooling Masque 125ml</t>
  </si>
  <si>
    <t>Deep Cleansing Herbal Clay Masque</t>
  </si>
  <si>
    <t>018084837719</t>
  </si>
  <si>
    <t>Outer Peace™ Acne Relief Lotion 50ml</t>
  </si>
  <si>
    <t>5660</t>
  </si>
  <si>
    <t>Pure Essence Bergamot, 5ml</t>
  </si>
  <si>
    <t>Tulasāra Aroma Infusions launching August 2016</t>
  </si>
  <si>
    <t>5661</t>
  </si>
  <si>
    <t>Pure Essence Carrot Seed, 5ml</t>
  </si>
  <si>
    <t>5664</t>
  </si>
  <si>
    <t>Pure Essence Clary Sage, 5ml</t>
  </si>
  <si>
    <t>Pure Essence Eucalyptus, 5ml</t>
  </si>
  <si>
    <t>5666</t>
  </si>
  <si>
    <t>Pure Essence Frankincense, 5ml</t>
  </si>
  <si>
    <t>5667</t>
  </si>
  <si>
    <t>Pure Essence Geranium, 5ml</t>
  </si>
  <si>
    <t>Pure Essence Ginger, 5ml</t>
  </si>
  <si>
    <t>Pure Essence Grapefruit, 5ml</t>
  </si>
  <si>
    <t>5673</t>
  </si>
  <si>
    <t>Pure Essence Lavender, 5ml</t>
  </si>
  <si>
    <t>5674</t>
  </si>
  <si>
    <t>Pure Essence Lemon Tea Tree, 5ml</t>
  </si>
  <si>
    <t>5676</t>
  </si>
  <si>
    <t>Pure Essence Neroli, 5ml</t>
  </si>
  <si>
    <t>5677</t>
  </si>
  <si>
    <t>Pure Essence Orange, 5ml</t>
  </si>
  <si>
    <t>Pure Essence Patchouli, 5ml</t>
  </si>
  <si>
    <t>5682</t>
  </si>
  <si>
    <t>Pure Essence Sandalwood, 5ml</t>
  </si>
  <si>
    <t>5683</t>
  </si>
  <si>
    <t>Pure Essence Vetiver, 5ml</t>
  </si>
  <si>
    <t>Refillable Lip Color Case - Flax Fiber</t>
  </si>
  <si>
    <t>Refillable Lip Color Case</t>
  </si>
  <si>
    <t>018084822968</t>
  </si>
  <si>
    <t>Scalp Benefits™ Conditioner 1000ml</t>
  </si>
  <si>
    <t>Replacing with new Pramasana scalp care system.</t>
  </si>
  <si>
    <t>018084822951</t>
  </si>
  <si>
    <t>Scalp Benefits™ Conditioner 200ml</t>
  </si>
  <si>
    <t>018084822937</t>
  </si>
  <si>
    <t>Scalp Benefits™ Shampoo 1000ml</t>
  </si>
  <si>
    <t>018084822920</t>
  </si>
  <si>
    <t>Scalp Benefits™ Shampoo 250ml</t>
  </si>
  <si>
    <t>14036</t>
  </si>
  <si>
    <t>Tourmaline Charged Skincare Starter Set</t>
  </si>
  <si>
    <t>9805</t>
  </si>
  <si>
    <t>Tourmaline Exfoliating Cleanser 150ml</t>
  </si>
  <si>
    <t>Botanical Kinetics™ Exfoliating Cleanser (w/n)</t>
  </si>
  <si>
    <t>Tourmaline Hydrating Crème 50ml</t>
  </si>
  <si>
    <t>Botanical Kinetics™ Intense Hydrating Soft or Rich Crème</t>
  </si>
  <si>
    <t>4299</t>
  </si>
  <si>
    <t>Tourmaline Radiance Fluid 30ml</t>
  </si>
  <si>
    <t>4951</t>
  </si>
  <si>
    <t>Tourmaline Radiance Masque 125ml</t>
  </si>
  <si>
    <t>14039</t>
  </si>
  <si>
    <t>Tourmaline Radiant Refiner 100ml</t>
  </si>
  <si>
    <t>Botanical Kinetics™ Radiant Skin Refiner (w/n)</t>
  </si>
  <si>
    <t>3A Dark Ash</t>
  </si>
  <si>
    <t>5A Medium Ash</t>
  </si>
  <si>
    <t>6N Medium Natural</t>
  </si>
  <si>
    <t>7A Light Ash</t>
  </si>
  <si>
    <t>8N Light Natural</t>
  </si>
  <si>
    <t>Cooling Oil 50ml</t>
  </si>
  <si>
    <t>Cooling Oil Rollerball 7ml</t>
  </si>
  <si>
    <t>BB Cooling Oil 50ml</t>
  </si>
  <si>
    <t>Shampure Thermal Dry Conditioner</t>
  </si>
  <si>
    <r>
      <t xml:space="preserve">BB Green Science Firming Face Crème 150ml </t>
    </r>
    <r>
      <rPr>
        <b/>
        <sz val="12"/>
        <color indexed="8"/>
        <rFont val="Palatino Linotype"/>
        <family val="1"/>
      </rPr>
      <t>(on-counter until August 2017)</t>
    </r>
  </si>
  <si>
    <r>
      <t xml:space="preserve">Tulasara Morning Crème BB </t>
    </r>
    <r>
      <rPr>
        <b/>
        <sz val="12"/>
        <color theme="1"/>
        <rFont val="Palatino Linotype"/>
        <family val="1"/>
      </rPr>
      <t>(launching August 2017)</t>
    </r>
  </si>
  <si>
    <r>
      <t xml:space="preserve">Tulasara Morning Crème </t>
    </r>
    <r>
      <rPr>
        <b/>
        <sz val="12"/>
        <color theme="1"/>
        <rFont val="Palatino Linotype"/>
        <family val="1"/>
      </rPr>
      <t>(launching August 2017)</t>
    </r>
  </si>
  <si>
    <t>16436</t>
  </si>
  <si>
    <t>Men's Grey Blending Color Applicator Bottle</t>
  </si>
  <si>
    <t>HAIR COLOR SUPPLIES</t>
  </si>
  <si>
    <t>16424</t>
  </si>
  <si>
    <t>16423</t>
  </si>
  <si>
    <t>16417</t>
  </si>
  <si>
    <t>BB Shampure Thermal Dry Conditioner 100ml</t>
  </si>
  <si>
    <t>16421</t>
  </si>
  <si>
    <t>16422</t>
  </si>
  <si>
    <t>16416</t>
  </si>
  <si>
    <t>Shampure Thermal Dry Conditioner 100ml</t>
  </si>
  <si>
    <t>6979</t>
  </si>
  <si>
    <t>BB Shampure Candle</t>
  </si>
  <si>
    <t>16408</t>
  </si>
  <si>
    <t>Botanical Kinetics™ Skin Firming/Toning Agent 150ml</t>
  </si>
  <si>
    <t>Botanical Kinetics™ Skin Firming/Toning Agent 500ml</t>
  </si>
  <si>
    <t>Botanical Kinetics™ Skin Care Starter Set Oily/Normal Skin</t>
  </si>
  <si>
    <t>Botanical Kinetics™ Skin Care Starter Set Dry/Normal Skin</t>
  </si>
  <si>
    <t xml:space="preserve">Botanical Kinetics™ Skin Toning Agent 150ml </t>
  </si>
  <si>
    <t>No direct replacement - continue to use regular sized Botanical Kinetics™ Skin Care</t>
  </si>
  <si>
    <t>Sea Science Remedy for Manicures &amp; Pedicures</t>
  </si>
  <si>
    <t>14037</t>
  </si>
  <si>
    <t>14035</t>
  </si>
  <si>
    <t>Pramasana Scalp Cleanser 10ml</t>
  </si>
  <si>
    <t>16432</t>
  </si>
  <si>
    <t>Scalp Remedy Dandruff Solution 125ml</t>
  </si>
  <si>
    <t>Pramasana Exfoliating Brush</t>
  </si>
  <si>
    <t xml:space="preserve">RARE BLOOM  *LIMITED EDITION* </t>
  </si>
  <si>
    <t xml:space="preserve">SUBLIME SPIRIT *LIMITED EDITION* Autumn/Winter 2015 </t>
  </si>
  <si>
    <t xml:space="preserve">INDIAN SUNSET *LIMITED EDITION* Spring/Summer 2016 </t>
  </si>
  <si>
    <t xml:space="preserve">FOKLOR *LIMITED EDITION* Autumn/Winter 2016 </t>
  </si>
  <si>
    <t>*ALL LIMITED EDITION MAKEUP - NOW 20% OFF*</t>
  </si>
  <si>
    <t>Pramasana Scalp Cleanser 150ml</t>
  </si>
  <si>
    <t>Pramasana Scalp Concentrate 75ml</t>
  </si>
  <si>
    <t>16429</t>
  </si>
  <si>
    <t>16426</t>
  </si>
  <si>
    <t>16427</t>
  </si>
  <si>
    <t>Pramasana Exfoliating Scalp Brush</t>
  </si>
  <si>
    <t>BB Pramasana Scalp Cleanser 1000ml</t>
  </si>
  <si>
    <t>BB Pramasana Scalp Concentrate 75ml</t>
  </si>
  <si>
    <t>BB Pramasana Scalp Masque 500ml</t>
  </si>
  <si>
    <t>16435</t>
  </si>
  <si>
    <t>15823</t>
  </si>
  <si>
    <t>Travel</t>
  </si>
  <si>
    <t>***NEW ITEMS AND NEWLY RETIRED ITEMS***</t>
  </si>
  <si>
    <t>BB Active Composition™ 50ml</t>
  </si>
  <si>
    <t>5542</t>
  </si>
  <si>
    <t>018084826621</t>
  </si>
  <si>
    <t>BB Caribbean Seaweed Masque Formula 64oz</t>
  </si>
  <si>
    <t>13878</t>
  </si>
  <si>
    <t>13877</t>
  </si>
  <si>
    <t>9326</t>
  </si>
  <si>
    <t>11773</t>
  </si>
  <si>
    <t>11202</t>
  </si>
  <si>
    <t>12377</t>
  </si>
  <si>
    <t>9587</t>
  </si>
  <si>
    <t>9585</t>
  </si>
  <si>
    <t>9808</t>
  </si>
  <si>
    <t>9319</t>
  </si>
  <si>
    <t>14531</t>
  </si>
  <si>
    <t>3890</t>
  </si>
  <si>
    <t xml:space="preserve">BB Control Paste 75ml </t>
  </si>
  <si>
    <t>16438</t>
  </si>
  <si>
    <t>16437</t>
  </si>
  <si>
    <t>TREATMENT</t>
  </si>
  <si>
    <t xml:space="preserve">BB Brilliant Anti-Humectant 75ml </t>
  </si>
  <si>
    <t xml:space="preserve">BB Brilliant Emollient 75ml </t>
  </si>
  <si>
    <t xml:space="preserve">BB Brilliant Humectant 75ml </t>
  </si>
  <si>
    <t xml:space="preserve">BB Brilliant Retexturing Gel 150ml </t>
  </si>
  <si>
    <t>Dark Violet/Red 1.0oz</t>
  </si>
  <si>
    <t>PERMANENT NATURAL PURE TONES</t>
  </si>
  <si>
    <t>BB Be Curly Co-Wash 1000ml SOLD OUT</t>
  </si>
  <si>
    <t>BB Blue Oil 50ml SOLD OUT</t>
  </si>
  <si>
    <t>Blue Oil Rollerball SOLD OUT</t>
  </si>
  <si>
    <t>Be Curly Co-Wash 1000ml SOLD OUT</t>
  </si>
  <si>
    <t>Control Paste 75ml *new item #16437; new price $14.50</t>
  </si>
  <si>
    <t>Control Paste 75ml</t>
  </si>
  <si>
    <t>16453</t>
  </si>
  <si>
    <t>Botanical Kinetics™ Skin Toning Agent 500ml #16453</t>
  </si>
  <si>
    <t>Maracuja Uruku Lip Color SOLD OUT</t>
  </si>
  <si>
    <t>018084947708</t>
  </si>
  <si>
    <t>Be Curly Detangling Masque 25ml*</t>
  </si>
  <si>
    <t>Color Conserve Color Protect 25ml*</t>
  </si>
  <si>
    <t>Dry Remedy Masque 25ml*</t>
  </si>
  <si>
    <t>Hand Relief Beautifying 40ml*</t>
  </si>
  <si>
    <t>Hand Relief Rosemary Mint 40ml*</t>
  </si>
  <si>
    <t>LE Smoothing Fluid 15ml*</t>
  </si>
  <si>
    <t>Rosemary Mint Conditioner 50ml*</t>
  </si>
  <si>
    <t>Shampure Conditioner 50ml*</t>
  </si>
  <si>
    <t>Smooth Infusion Naturally Straight 40ml*</t>
  </si>
  <si>
    <t>Stress Fix Bath Salts 6oz*</t>
  </si>
  <si>
    <t>Stress Fix Body Cleanser 40ml*</t>
  </si>
  <si>
    <t>Skin Toning Agent 500ml -&gt; NEW ITEM #16453</t>
  </si>
  <si>
    <t>Skin Toning Agent 500ml</t>
  </si>
  <si>
    <t>Stress Fix Lotion 50ml SOLD OUT</t>
  </si>
  <si>
    <t>16275</t>
  </si>
  <si>
    <t>Daily Effects Brush Set (Eye Color/Brow &amp; Lash/Blush)</t>
  </si>
  <si>
    <t>Special Effects Brush Set (Eye Contour/Smudger/Complexion)</t>
  </si>
  <si>
    <t>BRUSHES</t>
  </si>
  <si>
    <t>COMPACTS</t>
  </si>
  <si>
    <t>NOURISH-MINT SMOOTHING LIP COLOR (FULL)</t>
  </si>
  <si>
    <t>NOURISH-MINT SHEER MINERAL LIP COLOR</t>
  </si>
  <si>
    <t>NOURISH-MINT REHYDRATING LIP GLAZE</t>
  </si>
  <si>
    <t>URUKU LIP PIGMENT</t>
  </si>
  <si>
    <t>NOURISH-MINT LIP SHINE</t>
  </si>
  <si>
    <t>FAB 5</t>
  </si>
  <si>
    <t>MENS SUPPORT COLLATERAL</t>
  </si>
  <si>
    <t>Mens Swatch Book</t>
  </si>
  <si>
    <t>PureFume Hair Mists (retail + backbar)</t>
  </si>
  <si>
    <t>Purefume Hair Mist Alanara 75ml</t>
  </si>
  <si>
    <t>16449</t>
  </si>
  <si>
    <t>16447</t>
  </si>
  <si>
    <t>16445</t>
  </si>
  <si>
    <t>Purefume Hair Mist Marassona 75ml</t>
  </si>
  <si>
    <t>BB Purefume Hair Mist Alanara 75ml</t>
  </si>
  <si>
    <t>BB Purefume Hair Mist Marassona 75ml</t>
  </si>
  <si>
    <t>16450</t>
  </si>
  <si>
    <t>16448</t>
  </si>
  <si>
    <t>16446</t>
  </si>
  <si>
    <t>Tulasara Renew Morning Crème 50ml</t>
  </si>
  <si>
    <t>BB Tulasara Renew Morning Crème 50ml</t>
  </si>
  <si>
    <t>Smooth Infusion Smoothing Masque 500ml*</t>
  </si>
  <si>
    <t>BB Caribbean Candle</t>
  </si>
  <si>
    <t>9327</t>
  </si>
  <si>
    <t>Sun Care Cleanser 50ml SOLD OUT</t>
  </si>
  <si>
    <t>Bergamot Note 30ml</t>
  </si>
  <si>
    <t>Eucalyptus Note 30ml</t>
  </si>
  <si>
    <t>Lavender Fleurs Note 30ml</t>
  </si>
  <si>
    <t>Patchouli Note 30ml</t>
  </si>
  <si>
    <t>Peppermint Note 30ml</t>
  </si>
  <si>
    <t>Rose Absolute Note 30ml</t>
  </si>
  <si>
    <t>Tangerine Note 30ml</t>
  </si>
  <si>
    <t>Purefume Hair Mist Mihana 75ml</t>
  </si>
  <si>
    <t>BB Purefume Hair Mist Mihana 75ml</t>
  </si>
  <si>
    <t>Skin Toning Agent 150ml</t>
  </si>
  <si>
    <t>16562</t>
  </si>
  <si>
    <t>Skin Toning Agent 150ml -&gt; NEW ITEM #16562</t>
  </si>
  <si>
    <t>Orellana Sun Uruku Lip Color SOLD OUT</t>
  </si>
  <si>
    <t>Stress Fix Crème 50ml SOLD OUT</t>
  </si>
  <si>
    <t>15830</t>
  </si>
  <si>
    <t>Be Curly Detangling Masque 500ml*</t>
  </si>
  <si>
    <t>Envirometal Retractable Lip Brush*</t>
  </si>
  <si>
    <t>Laelia / 25*</t>
  </si>
  <si>
    <t>PB Pure-Fume Spirit Bottle SOLD OUT</t>
  </si>
  <si>
    <t>PB Aqua Therapy Jar SOLD OUT</t>
  </si>
  <si>
    <t>PB Massage Formula Bottle SOLD OUT</t>
  </si>
  <si>
    <t>Texture Tonic 30ml</t>
  </si>
  <si>
    <t>New Item #s:</t>
  </si>
  <si>
    <t>Retired Items SOLD OUT:</t>
  </si>
  <si>
    <t>Texture Tonic 125ml</t>
  </si>
  <si>
    <t>16546</t>
  </si>
  <si>
    <t>BB Texture Tonic 125ml</t>
  </si>
  <si>
    <t>16547</t>
  </si>
  <si>
    <t>SOLSTICE BLOOM *LIMITED EDITION* Sprimg/Summer 2017</t>
  </si>
  <si>
    <t>16548</t>
  </si>
  <si>
    <t>Texture Tonic 10ml</t>
  </si>
  <si>
    <t>Tulasara Renew Morning Crème (retail + backbar + samples)</t>
  </si>
  <si>
    <t>Tulasara Renew Morning Crème</t>
  </si>
  <si>
    <t>16441</t>
  </si>
  <si>
    <t>Tea Tree Note SOLD OUT</t>
  </si>
  <si>
    <t>7 Air/Water Key Element SOLD OUT</t>
  </si>
  <si>
    <t>12 Earth Key Element SOLD OUT</t>
  </si>
  <si>
    <t>25 Infinity Key Element SOLD OUT</t>
  </si>
  <si>
    <t>Sheer Ochre Uruku Lip Color SOLD OUT</t>
  </si>
  <si>
    <t>Previous New Items:</t>
  </si>
  <si>
    <t>BK Oil Control Lotion (retail + backbar) *replacement for Acne Relief Lotion</t>
  </si>
  <si>
    <t>Pramasana Concentrate (retail + backbar)</t>
  </si>
  <si>
    <t>Pramasana Masque (backbar)</t>
  </si>
  <si>
    <t>Shampure Thermal Dry Conditioner (retail + backbar + samples)</t>
  </si>
  <si>
    <t>Pramasana Cleanser (retail + backbar + samples)</t>
  </si>
  <si>
    <t>Men's Thickening Paste (retail + backbar)</t>
  </si>
  <si>
    <t>Cooling Oil 50ml (retail + backbar)</t>
  </si>
  <si>
    <t>BK Hydrating Treatment Lotion (retail + backbar)</t>
  </si>
  <si>
    <t>BK Sensitive Moisturizer (retail + backbar)</t>
  </si>
  <si>
    <t>Invati Men (retail + backbar + trial)</t>
  </si>
  <si>
    <t>Texture Tonic (retail + trial + backbar + samples)</t>
  </si>
  <si>
    <t xml:space="preserve">Pramasana Exfoliating Brush </t>
  </si>
  <si>
    <t>Hand Relief BCRF Rosemary Mint 150ml *limited edition*</t>
  </si>
  <si>
    <t>16544</t>
  </si>
  <si>
    <t>16601</t>
  </si>
  <si>
    <t>BB Oil Control Lotion 50ml</t>
  </si>
  <si>
    <t>16602</t>
  </si>
  <si>
    <t>20 Fire Key Element SOLD OUT</t>
  </si>
  <si>
    <t>Green Science Face Crème SOLD OUT</t>
  </si>
  <si>
    <t>Litre Pump</t>
  </si>
  <si>
    <t>BB Brilliant Hairspray 1000ml SOLD OUT</t>
  </si>
  <si>
    <t>BB Hand Relief Night Renewal Serum 30ml SOLD OUT</t>
  </si>
  <si>
    <t>4 Air Key Element SOLD OUT</t>
  </si>
  <si>
    <t>5 Infinity Key Element SOLD OUT</t>
  </si>
  <si>
    <t>HOLIDAY</t>
  </si>
  <si>
    <t>16612</t>
  </si>
  <si>
    <t>16611</t>
  </si>
  <si>
    <t>16610</t>
  </si>
  <si>
    <t>16609</t>
  </si>
  <si>
    <t>Stress Fix Concentrate Rollerball 7ml</t>
  </si>
  <si>
    <t>Men's Conditioner 50ml</t>
  </si>
  <si>
    <t>Rosemary Mint Shampoo 50ml*</t>
  </si>
  <si>
    <t>Shampure Shampoo 50ml*</t>
  </si>
  <si>
    <t>Sun Care Masque 25ml SOLD OUT</t>
  </si>
  <si>
    <t>Scalp Benefits Shampoo 1000ml *NEW*</t>
  </si>
  <si>
    <t>Scalp Benefits Shampoo 200ml *NEW*</t>
  </si>
  <si>
    <t>Scalp Benefits Conditioner 200ml *NEW*</t>
  </si>
  <si>
    <t>Scalp Benefits Conditioner 1000ml *NEW*</t>
  </si>
  <si>
    <t>Oil Control Lotion 50ml *NEW*</t>
  </si>
  <si>
    <t>Plum Fresco Face Accent SOLD OUT</t>
  </si>
  <si>
    <t>Sheer Camellia Uruku Lip Color SOLD OUT</t>
  </si>
  <si>
    <t>BB Caribbean Candle*</t>
  </si>
  <si>
    <r>
      <t xml:space="preserve">Comfort and Light </t>
    </r>
    <r>
      <rPr>
        <sz val="14"/>
        <rFont val="Palatino Linotype"/>
        <family val="1"/>
      </rPr>
      <t xml:space="preserve"> (Candrima Soy Wax Candle)</t>
    </r>
  </si>
  <si>
    <r>
      <t>A Gift of Comfort</t>
    </r>
    <r>
      <rPr>
        <sz val="14"/>
        <rFont val="Palatino Linotype"/>
        <family val="1"/>
      </rPr>
      <t xml:space="preserve"> (Candrima-Cleansing Oil 125ml, Body Moisturizer 75ml, Body Polish 75ml)</t>
    </r>
    <r>
      <rPr>
        <b/>
        <sz val="14"/>
        <rFont val="Palatino Linotype"/>
        <family val="1"/>
      </rPr>
      <t xml:space="preserve"> </t>
    </r>
    <r>
      <rPr>
        <b/>
        <sz val="14"/>
        <color rgb="FFFF0000"/>
        <rFont val="Palatino Linotype"/>
        <family val="1"/>
      </rPr>
      <t>*For every 6 purchased, receive 3 Candrima Body Moisturizer Tester 125ml Free</t>
    </r>
  </si>
  <si>
    <t>PREMADE SETS</t>
  </si>
  <si>
    <t>Rosemary Mint Body Polish 200ml</t>
  </si>
  <si>
    <t>TESTERS</t>
  </si>
  <si>
    <t>16572</t>
  </si>
  <si>
    <t>16578</t>
  </si>
  <si>
    <t>Men's Aftershave 25ml *NEW*</t>
  </si>
  <si>
    <t>Men's Shave Crème 40ml *NEW*</t>
  </si>
  <si>
    <t>n/a</t>
  </si>
  <si>
    <r>
      <rPr>
        <b/>
        <sz val="14"/>
        <rFont val="Palatino Linotype"/>
        <family val="1"/>
      </rPr>
      <t xml:space="preserve">Holiday Candrima Tester Pre-Pack </t>
    </r>
    <r>
      <rPr>
        <sz val="14"/>
        <rFont val="Palatino Linotype"/>
        <family val="1"/>
      </rPr>
      <t>(Candrima-Cleansing Oil 125ml, Body Moisturizer 125ml)</t>
    </r>
  </si>
  <si>
    <r>
      <t xml:space="preserve">Holiday Tester Candle (1=3) </t>
    </r>
    <r>
      <rPr>
        <sz val="14"/>
        <color theme="1"/>
        <rFont val="Palatino Linotype"/>
        <family val="1"/>
      </rPr>
      <t>(Candrima Soy Wax Candle)</t>
    </r>
  </si>
  <si>
    <t>MERCHANDISING MATERIALS</t>
  </si>
  <si>
    <t>Aveda Black Canvas Cosmetic Bag 8"x5"</t>
  </si>
  <si>
    <t>Tissue French Vanilla  (100 sheets)</t>
  </si>
  <si>
    <r>
      <rPr>
        <b/>
        <sz val="14"/>
        <color theme="1"/>
        <rFont val="Palatino Linotype"/>
        <family val="1"/>
      </rPr>
      <t>Gift Card Envelope - Natural (1 = 48)</t>
    </r>
    <r>
      <rPr>
        <sz val="14"/>
        <color theme="1"/>
        <rFont val="Palatino Linotype"/>
        <family val="1"/>
      </rPr>
      <t xml:space="preserve">
</t>
    </r>
    <r>
      <rPr>
        <i/>
        <sz val="14"/>
        <color rgb="FFC00000"/>
        <rFont val="Palatino Linotype"/>
        <family val="1"/>
      </rPr>
      <t>holds credit-card sized Aveda Gift Card</t>
    </r>
  </si>
  <si>
    <r>
      <rPr>
        <b/>
        <sz val="14"/>
        <color theme="1"/>
        <rFont val="Palatino Linotype"/>
        <family val="1"/>
      </rPr>
      <t>Gift Card and Travel Product Holder - Natural (1=48)</t>
    </r>
    <r>
      <rPr>
        <sz val="14"/>
        <color theme="1"/>
        <rFont val="Palatino Linotype"/>
        <family val="1"/>
      </rPr>
      <t xml:space="preserve">
</t>
    </r>
    <r>
      <rPr>
        <i/>
        <sz val="14"/>
        <color rgb="FFC00000"/>
        <rFont val="Palatino Linotype"/>
        <family val="1"/>
      </rPr>
      <t>holds credit-card sized Aveda Gift Card and 2 travel size products</t>
    </r>
  </si>
  <si>
    <r>
      <rPr>
        <b/>
        <sz val="14"/>
        <color theme="1"/>
        <rFont val="Palatino Linotype"/>
        <family val="1"/>
      </rPr>
      <t>Travel Signature Bag - Green</t>
    </r>
    <r>
      <rPr>
        <b/>
        <i/>
        <sz val="14"/>
        <color rgb="FFC00000"/>
        <rFont val="Palatino Linotype"/>
        <family val="1"/>
      </rPr>
      <t xml:space="preserve"> </t>
    </r>
    <r>
      <rPr>
        <b/>
        <sz val="14"/>
        <rFont val="Palatino Linotype"/>
        <family val="1"/>
      </rPr>
      <t>(1=12)</t>
    </r>
    <r>
      <rPr>
        <b/>
        <i/>
        <sz val="14"/>
        <rFont val="Palatino Linotype"/>
        <family val="1"/>
      </rPr>
      <t xml:space="preserve"> </t>
    </r>
    <r>
      <rPr>
        <b/>
        <i/>
        <sz val="14"/>
        <color rgb="FFC00000"/>
        <rFont val="Palatino Linotype"/>
        <family val="1"/>
      </rPr>
      <t xml:space="preserve"> </t>
    </r>
    <r>
      <rPr>
        <i/>
        <sz val="14"/>
        <color rgb="FFC00000"/>
        <rFont val="Palatino Linotype"/>
        <family val="1"/>
      </rPr>
      <t xml:space="preserve">       (L=4.0": W=2.5"" H=6.0")
fits 4+ travel size and small products</t>
    </r>
  </si>
  <si>
    <r>
      <rPr>
        <b/>
        <sz val="14"/>
        <color theme="1"/>
        <rFont val="Palatino Linotype"/>
        <family val="1"/>
      </rPr>
      <t>Large Signature Bag - Green (1=12)</t>
    </r>
    <r>
      <rPr>
        <b/>
        <i/>
        <sz val="14"/>
        <color rgb="FFC00000"/>
        <rFont val="Palatino Linotype"/>
        <family val="1"/>
      </rPr>
      <t xml:space="preserve"> </t>
    </r>
    <r>
      <rPr>
        <i/>
        <sz val="14"/>
        <color rgb="FFC00000"/>
        <rFont val="Palatino Linotype"/>
        <family val="1"/>
      </rPr>
      <t xml:space="preserve">          (L=5": W=3"" H=8")
fits 2 - 250ml tubes or bottes and 1 - 125ml tube</t>
    </r>
  </si>
  <si>
    <r>
      <rPr>
        <b/>
        <sz val="14"/>
        <color theme="1"/>
        <rFont val="Palatino Linotype"/>
        <family val="1"/>
      </rPr>
      <t>Extra Large Signature Bag - Green (1=12)</t>
    </r>
    <r>
      <rPr>
        <i/>
        <sz val="14"/>
        <color rgb="FFC00000"/>
        <rFont val="Palatino Linotype"/>
        <family val="1"/>
      </rPr>
      <t xml:space="preserve">  (L=8.0": W=4.0"" H=11.5")
fits 2 - liter bottles and Aveda Paddle Brush</t>
    </r>
  </si>
  <si>
    <r>
      <rPr>
        <b/>
        <sz val="14"/>
        <color theme="1"/>
        <rFont val="Palatino Linotype"/>
        <family val="1"/>
      </rPr>
      <t>Large Box - Brown (1=12)</t>
    </r>
    <r>
      <rPr>
        <sz val="14"/>
        <color theme="1"/>
        <rFont val="Palatino Linotype"/>
        <family val="1"/>
      </rPr>
      <t xml:space="preserve">                            </t>
    </r>
    <r>
      <rPr>
        <i/>
        <sz val="14"/>
        <color theme="1"/>
        <rFont val="Palatino Linotype"/>
        <family val="1"/>
      </rPr>
      <t xml:space="preserve"> </t>
    </r>
    <r>
      <rPr>
        <i/>
        <sz val="14"/>
        <color rgb="FFC00000"/>
        <rFont val="Palatino Linotype"/>
        <family val="1"/>
      </rPr>
      <t>(L=9.5"; H=5.5"; W=3.25")
fits 4 - 250ml tubes or bottles</t>
    </r>
  </si>
  <si>
    <r>
      <rPr>
        <b/>
        <sz val="14"/>
        <color theme="1"/>
        <rFont val="Palatino Linotype"/>
        <family val="1"/>
      </rPr>
      <t>Ribbon - Cranberry</t>
    </r>
    <r>
      <rPr>
        <sz val="14"/>
        <color theme="1"/>
        <rFont val="Palatino Linotype"/>
        <family val="1"/>
      </rPr>
      <t xml:space="preserve">                                      </t>
    </r>
    <r>
      <rPr>
        <i/>
        <sz val="14"/>
        <color rgb="FFC00000"/>
        <rFont val="Palatino Linotype"/>
        <family val="1"/>
      </rPr>
      <t>(50 yard roll) 
1 roll can supply 45 medium gift boxes or 40 large boxes with full bows</t>
    </r>
  </si>
  <si>
    <r>
      <rPr>
        <b/>
        <sz val="14"/>
        <color theme="1"/>
        <rFont val="Palatino Linotype"/>
        <family val="1"/>
      </rPr>
      <t>Ribbon - Green</t>
    </r>
    <r>
      <rPr>
        <sz val="14"/>
        <color theme="1"/>
        <rFont val="Palatino Linotype"/>
        <family val="1"/>
      </rPr>
      <t xml:space="preserve">                                             </t>
    </r>
    <r>
      <rPr>
        <i/>
        <sz val="14"/>
        <color rgb="FFC00000"/>
        <rFont val="Palatino Linotype"/>
        <family val="1"/>
      </rPr>
      <t>(50 yard roll) 
1 roll can supply 45 medium gift boxes or 40 large boxes with full bows</t>
    </r>
  </si>
  <si>
    <r>
      <rPr>
        <b/>
        <sz val="14"/>
        <color theme="1"/>
        <rFont val="Palatino Linotype"/>
        <family val="1"/>
      </rPr>
      <t xml:space="preserve">Ribbon - Ivory </t>
    </r>
    <r>
      <rPr>
        <sz val="14"/>
        <color theme="1"/>
        <rFont val="Palatino Linotype"/>
        <family val="1"/>
      </rPr>
      <t xml:space="preserve">                                             </t>
    </r>
    <r>
      <rPr>
        <i/>
        <sz val="14"/>
        <color rgb="FFC00000"/>
        <rFont val="Palatino Linotype"/>
        <family val="1"/>
      </rPr>
      <t>(50 yard roll) 
1 roll can supply 45 medium gift boxes or 40 large boxes with full bows</t>
    </r>
  </si>
  <si>
    <r>
      <rPr>
        <b/>
        <sz val="14"/>
        <color theme="1"/>
        <rFont val="Palatino Linotype"/>
        <family val="1"/>
      </rPr>
      <t xml:space="preserve">Nepal Wrapping Paper - Green - (1=3) </t>
    </r>
    <r>
      <rPr>
        <sz val="14"/>
        <color theme="1"/>
        <rFont val="Palatino Linotype"/>
        <family val="1"/>
      </rPr>
      <t xml:space="preserve">
</t>
    </r>
    <r>
      <rPr>
        <i/>
        <sz val="14"/>
        <color rgb="FFC00000"/>
        <rFont val="Palatino Linotype"/>
        <family val="1"/>
      </rPr>
      <t>3 - 20" x 30" sheets per roll</t>
    </r>
  </si>
  <si>
    <r>
      <rPr>
        <b/>
        <sz val="14"/>
        <color theme="1"/>
        <rFont val="Palatino Linotype"/>
        <family val="1"/>
      </rPr>
      <t>Nepal Wrapping Paper - Natural (1=3)</t>
    </r>
    <r>
      <rPr>
        <sz val="14"/>
        <color theme="1"/>
        <rFont val="Palatino Linotype"/>
        <family val="1"/>
      </rPr>
      <t xml:space="preserve">
</t>
    </r>
    <r>
      <rPr>
        <i/>
        <sz val="14"/>
        <color rgb="FFC00000"/>
        <rFont val="Palatino Linotype"/>
        <family val="1"/>
      </rPr>
      <t>3 - 20" x 30" sheets per roll</t>
    </r>
  </si>
  <si>
    <r>
      <rPr>
        <b/>
        <sz val="14"/>
        <color theme="1"/>
        <rFont val="Palatino Linotype"/>
        <family val="1"/>
      </rPr>
      <t>Nepal Wrapping Paper - Red (1=3)</t>
    </r>
    <r>
      <rPr>
        <sz val="14"/>
        <color theme="1"/>
        <rFont val="Palatino Linotype"/>
        <family val="1"/>
      </rPr>
      <t xml:space="preserve">
</t>
    </r>
    <r>
      <rPr>
        <i/>
        <sz val="14"/>
        <color rgb="FFC00000"/>
        <rFont val="Palatino Linotype"/>
        <family val="1"/>
      </rPr>
      <t>3 - 20" x 30" sheets per roll</t>
    </r>
  </si>
  <si>
    <t>LIMITED EDITION</t>
  </si>
  <si>
    <t>Candrima™ Creme Cleansing Oil 125ml</t>
  </si>
  <si>
    <t>Candrima™ Body Moisturizer 125ml</t>
  </si>
  <si>
    <t>Rosemary Mint Composition Oil™ 30ml</t>
  </si>
  <si>
    <t>Stress-Fix™ Hand Creme 100ml</t>
  </si>
  <si>
    <t>TOTAL PURCHASES HOLIDAY/LIMITED EDITION</t>
  </si>
  <si>
    <r>
      <rPr>
        <b/>
        <i/>
        <sz val="14"/>
        <color theme="1"/>
        <rFont val="Palatino Linotype"/>
        <family val="1"/>
      </rPr>
      <t>NEW</t>
    </r>
    <r>
      <rPr>
        <b/>
        <sz val="14"/>
        <color theme="1"/>
        <rFont val="Palatino Linotype"/>
        <family val="1"/>
      </rPr>
      <t xml:space="preserve"> Candrima™ Hand Relief 125ml</t>
    </r>
  </si>
  <si>
    <t>TOTAL HOLIDAY PURCHASES</t>
  </si>
  <si>
    <t>Salon Resource Center &gt; Hours: M-F 9am-5pm EST / Office: 888.283.3235 / Email: avedaflorida@thesalonpeople.com</t>
  </si>
  <si>
    <r>
      <rPr>
        <b/>
        <sz val="14"/>
        <color theme="1"/>
        <rFont val="Palatino Linotype"/>
        <family val="1"/>
      </rPr>
      <t>Ribbon - Brown</t>
    </r>
    <r>
      <rPr>
        <sz val="14"/>
        <color theme="1"/>
        <rFont val="Palatino Linotype"/>
        <family val="1"/>
      </rPr>
      <t xml:space="preserve">                                            </t>
    </r>
    <r>
      <rPr>
        <i/>
        <sz val="14"/>
        <color rgb="FFC00000"/>
        <rFont val="Palatino Linotype"/>
        <family val="1"/>
      </rPr>
      <t>(50 yard roll) 
1 roll can supply 45 medium gift boxes or 40 large boxes with full bows</t>
    </r>
  </si>
  <si>
    <t>BB Be Curly Detangling Masque SOLD OUT</t>
  </si>
  <si>
    <t>6 Water/Air Key Element SOLD OUT</t>
  </si>
  <si>
    <t>BB Green Science Masque-age 250ml SOLD OUT</t>
  </si>
  <si>
    <t>Eye Transformer SOLD OUT</t>
  </si>
  <si>
    <t>PB Hydrating Formula Bottle SOLD OUT</t>
  </si>
  <si>
    <t>Ribbon Brown 50yd</t>
  </si>
  <si>
    <t>16598</t>
  </si>
  <si>
    <t>10136</t>
  </si>
  <si>
    <t>15772</t>
  </si>
  <si>
    <t>15769</t>
  </si>
  <si>
    <t>15770</t>
  </si>
  <si>
    <t>15771</t>
  </si>
  <si>
    <t>Shelftalker Set Skin Care</t>
  </si>
  <si>
    <t>Shelftalker Set Body Care</t>
  </si>
  <si>
    <t>Shelftalker Set Air Care/Purefume</t>
  </si>
  <si>
    <t>Shelftalker Set Hair Care</t>
  </si>
  <si>
    <t>Shelftalker End Benefit Cards Mens Care</t>
  </si>
  <si>
    <t>Shelftalker Set Mens Care</t>
  </si>
  <si>
    <t>Shelftalker End Benefit Cards Skin Care</t>
  </si>
  <si>
    <t>16035</t>
  </si>
  <si>
    <t>Scalp Benefits Shampoo and Conditioner</t>
  </si>
  <si>
    <t>PB Body Cleanser Bottle SOLD OUT</t>
  </si>
  <si>
    <t>Sheer Taro Uruku Lip Color SOLD OUT</t>
  </si>
  <si>
    <t>Invati Advanced (retail + backbar + trial + samples)</t>
  </si>
  <si>
    <t>BB Vitamin C Complex</t>
  </si>
  <si>
    <t>BB Transforming Massage Masque</t>
  </si>
  <si>
    <t>BB Stress Fix Lotion 200ml *size change</t>
  </si>
  <si>
    <t>Ribbon-Brown</t>
  </si>
  <si>
    <t>16613</t>
  </si>
  <si>
    <t>16618</t>
  </si>
  <si>
    <t>16615</t>
  </si>
  <si>
    <t>Invati Advanced Revitalizer 150ml *DUO PACK*</t>
  </si>
  <si>
    <t>16624</t>
  </si>
  <si>
    <t>16616</t>
  </si>
  <si>
    <t>Invati Advanced Shampoo 200ml *NEW*</t>
  </si>
  <si>
    <t>Invati Advanced Shampoo 1000ml *NEW*</t>
  </si>
  <si>
    <t>Invati Advanced Revitalizer 150ml *NEW*</t>
  </si>
  <si>
    <t>Invati Advanced System *NEW*</t>
  </si>
  <si>
    <t>16614</t>
  </si>
  <si>
    <t>16621</t>
  </si>
  <si>
    <t>Invati Advanced Conditioner 200ml *NEW*</t>
  </si>
  <si>
    <t>Invati Advanced Conditioner 1000ml *NEW*</t>
  </si>
  <si>
    <t>BB Vitamin C Complex 30ml *NEW*</t>
  </si>
  <si>
    <t>16626</t>
  </si>
  <si>
    <t>16627</t>
  </si>
  <si>
    <t>BB Transforming Massage Masque 250ml *NEW*</t>
  </si>
  <si>
    <t>Invati Advanced Shampoo 50ml *NEW*</t>
  </si>
  <si>
    <t>16617</t>
  </si>
  <si>
    <t>Invati Advanced Scalp Revitalizer 40ml *NEW*</t>
  </si>
  <si>
    <t>Invati Advanced Conditioner 40ml *NEW*</t>
  </si>
  <si>
    <t>16620</t>
  </si>
  <si>
    <t>16625</t>
  </si>
  <si>
    <t>16606</t>
  </si>
  <si>
    <t>16608</t>
  </si>
  <si>
    <t>16607</t>
  </si>
  <si>
    <t>16628</t>
  </si>
  <si>
    <t>16619</t>
  </si>
  <si>
    <t>16622</t>
  </si>
  <si>
    <r>
      <t xml:space="preserve">A Renewing Journey </t>
    </r>
    <r>
      <rPr>
        <sz val="14"/>
        <rFont val="Palatino Linotype"/>
        <family val="1"/>
      </rPr>
      <t xml:space="preserve"> (3 Hand Relief 40ml-Candrima, Shampure, Beautifying) </t>
    </r>
    <r>
      <rPr>
        <b/>
        <sz val="14"/>
        <rFont val="Palatino Linotype"/>
        <family val="1"/>
      </rPr>
      <t>*BUY 3 GET 1 FREE*</t>
    </r>
  </si>
  <si>
    <r>
      <t xml:space="preserve">A Gift of Vibrant Hair </t>
    </r>
    <r>
      <rPr>
        <sz val="14"/>
        <rFont val="Palatino Linotype"/>
        <family val="1"/>
      </rPr>
      <t xml:space="preserve">(Color Conserve-Shampoo 250ml, Conditioner 200ml, Color Protect 25ml; LE Smoothing Fluid 40ml) </t>
    </r>
    <r>
      <rPr>
        <b/>
        <sz val="14"/>
        <rFont val="Palatino Linotype"/>
        <family val="1"/>
      </rPr>
      <t>*BUY 1 GET 1 RSESSION DETANGLING BRUSH FREE*</t>
    </r>
  </si>
  <si>
    <t>Invati Scalp Revitalier *TRIO PACK* 150ml*</t>
  </si>
  <si>
    <t>Invati Shampoo 200ml*</t>
  </si>
  <si>
    <t>BB Invati Advanced Conditioner 1000ml *NEW*</t>
  </si>
  <si>
    <t>BB Invati Advanced Shampoo 1000ml *NEW*</t>
  </si>
  <si>
    <t>BB Invati Advanced Revitalizer 150ml *NEW*</t>
  </si>
  <si>
    <t>BB Invati Scalp Revitalizer 150ml*</t>
  </si>
  <si>
    <t>Invati Advanced Shampoo 10ml *NEW*</t>
  </si>
  <si>
    <t>Invati Advanced Conditioner 10ml *NEW*</t>
  </si>
  <si>
    <t>Invati Advanced Revitalizer 10ml *NEW*</t>
  </si>
  <si>
    <t>Invati Advanced Trio Pack Holder *NEW*</t>
  </si>
  <si>
    <t>Skin Care Infinity Set (Dry Skin)*</t>
  </si>
  <si>
    <t>Hand Relief Night Serum 30ml</t>
  </si>
  <si>
    <t>Demi 1 Natural Black*</t>
  </si>
  <si>
    <t>Demi 7 Natural Medium*</t>
  </si>
  <si>
    <t>Demi 8 Natural Light Blonde*</t>
  </si>
  <si>
    <t>Demi Dark Blue/Green*</t>
  </si>
  <si>
    <t>Demi Dark Blue/Violet*</t>
  </si>
  <si>
    <t>Demi Dark Pure Base*</t>
  </si>
  <si>
    <t>Demi Dark Red/Orange*</t>
  </si>
  <si>
    <t>Demi Dark Red/Red*</t>
  </si>
  <si>
    <t>Demi Dark Red/Violet*</t>
  </si>
  <si>
    <t>Demi Dark Yellow/Orange*</t>
  </si>
  <si>
    <t>Demi Light Pure Base*</t>
  </si>
  <si>
    <t>Demi Light Violet/Blue*</t>
  </si>
  <si>
    <t>Demi Crème Color Activator*</t>
  </si>
  <si>
    <t>Backbar:</t>
  </si>
  <si>
    <t>Makeup:</t>
  </si>
  <si>
    <t>Travel:</t>
  </si>
  <si>
    <t>Key Elements/Personal Blends:</t>
  </si>
  <si>
    <t>Amaranth Lip Shine SOLD OUT</t>
  </si>
  <si>
    <t>Grapefruit Pulp Lip Shine SOLD OUT</t>
  </si>
  <si>
    <t>Hair Care:</t>
  </si>
  <si>
    <t>Invati Conditioner 200ml SOLD OUT *replace with Invati Advanced</t>
  </si>
  <si>
    <t>Invati Revitalizer 150ml SOLD OUT *replace with Invati Advanced</t>
  </si>
  <si>
    <t>Golden Prism / 871*</t>
  </si>
  <si>
    <t>Juneberry / 671*</t>
  </si>
  <si>
    <t>Pomelo / 271*</t>
  </si>
  <si>
    <t>Thyme Bud / 570*</t>
  </si>
  <si>
    <t>Butternut / 812*</t>
  </si>
  <si>
    <t>Cerise / 430*</t>
  </si>
  <si>
    <t>Cherrybud / 733*</t>
  </si>
  <si>
    <t>Fossil / 510*</t>
  </si>
  <si>
    <t>Hot Pepper / 712*</t>
  </si>
  <si>
    <t>Kashmir Brown / 821*</t>
  </si>
  <si>
    <t>Lychee Splash / 312*</t>
  </si>
  <si>
    <t>Poppy / 721*</t>
  </si>
  <si>
    <t>Rare Orchid / 909*</t>
  </si>
  <si>
    <t>Snap Dragon / 908*</t>
  </si>
  <si>
    <t>Stargrape / 611*</t>
  </si>
  <si>
    <t>Wild Fuchsia / 907*</t>
  </si>
  <si>
    <t>Wild Plum / 410*</t>
  </si>
  <si>
    <t>Poppy Ember Lip Color*</t>
  </si>
  <si>
    <t>Rose Water Lip Glaze*</t>
  </si>
  <si>
    <t>Sheer Clover / 300*</t>
  </si>
  <si>
    <t>Sheer Rhubarb / 601*</t>
  </si>
  <si>
    <t>Sheer Saffron / 702*</t>
  </si>
  <si>
    <t>Glacial Lotus Eye Color*</t>
  </si>
  <si>
    <t>Mauve Quartz Eye Color*</t>
  </si>
  <si>
    <t>Saffron Glow Eye Color*</t>
  </si>
  <si>
    <t>SUN CARE</t>
  </si>
  <si>
    <t>15417</t>
  </si>
  <si>
    <t>Stress Fix Lotion 25ml</t>
  </si>
  <si>
    <t>Feed My Lips</t>
  </si>
  <si>
    <t>Demi+ Hair Color</t>
  </si>
  <si>
    <t>Invati Shampoo 200ml SOLD OUT</t>
  </si>
  <si>
    <t>Invati Intensive Conditioner 200ml SOLD OUT</t>
  </si>
  <si>
    <t>Chakra Balancing Pure-fume Mist *coming soon: new packaging and codes</t>
  </si>
  <si>
    <t>Invati Shampoo 50ml SOLD OUT</t>
  </si>
  <si>
    <t>Mulled Plum Lip Glaze SOLD OUT</t>
  </si>
  <si>
    <t>Blushed Honey / 531 SOLD OUT</t>
  </si>
  <si>
    <t>Lifestyle:</t>
  </si>
  <si>
    <t>Sheer Moon Flower / 501 SOLD OUT</t>
  </si>
  <si>
    <t>Sheer Petalite SOLD OUT</t>
  </si>
  <si>
    <t>16692</t>
  </si>
  <si>
    <t>16693</t>
  </si>
  <si>
    <t>16629</t>
  </si>
  <si>
    <t>16630</t>
  </si>
  <si>
    <t>16631</t>
  </si>
  <si>
    <t>16632</t>
  </si>
  <si>
    <t>16633</t>
  </si>
  <si>
    <t>16634</t>
  </si>
  <si>
    <t>16635</t>
  </si>
  <si>
    <t>16636</t>
  </si>
  <si>
    <t>16637</t>
  </si>
  <si>
    <t>DEMI+ COLOR</t>
  </si>
  <si>
    <t>DEMI+ TONES</t>
  </si>
  <si>
    <t>16638</t>
  </si>
  <si>
    <t>Light Intense Ash Singular Tone</t>
  </si>
  <si>
    <t>16639</t>
  </si>
  <si>
    <t>Dark Instense Ash Singular Tone</t>
  </si>
  <si>
    <t>16640</t>
  </si>
  <si>
    <t>Light Gold Singular Tone</t>
  </si>
  <si>
    <t>16641</t>
  </si>
  <si>
    <t>Dark Gold Singular Tone</t>
  </si>
  <si>
    <t>16642</t>
  </si>
  <si>
    <t>Light Copper Singular Tone</t>
  </si>
  <si>
    <t>16643</t>
  </si>
  <si>
    <t>Dark Copper Singular Tone</t>
  </si>
  <si>
    <t>16644</t>
  </si>
  <si>
    <t>Red Singular Tone</t>
  </si>
  <si>
    <t>16645</t>
  </si>
  <si>
    <t>Light Ash Singular Tone</t>
  </si>
  <si>
    <t>16646</t>
  </si>
  <si>
    <t>Dark Ash Singular Tone</t>
  </si>
  <si>
    <t>16647</t>
  </si>
  <si>
    <t>Dark Violet Singular Tone</t>
  </si>
  <si>
    <t>16648</t>
  </si>
  <si>
    <t>FS Demi + 0N</t>
  </si>
  <si>
    <t>Hair Color:</t>
  </si>
  <si>
    <t>Demi 2 Natural  Dark Brown SOLD OUT</t>
  </si>
  <si>
    <t>Demi 4 Natural  Dark Brown SOLD OUT</t>
  </si>
  <si>
    <t>Demi 5 Natural  Dark Brown SOLD OUT</t>
  </si>
  <si>
    <t>Demi 6 Natural  Dark Brown SOLD OUT</t>
  </si>
  <si>
    <t>Demi 10 Natural  Dark Brown SOLD OUT</t>
  </si>
  <si>
    <t>Demi 9 Natural  Dark Brown SOLD OUT</t>
  </si>
  <si>
    <t xml:space="preserve">Demi+ 1 Natural Black </t>
  </si>
  <si>
    <t>Demi+ 3 Natural Medium Brown</t>
  </si>
  <si>
    <t>Demi+ 4 Natural Light Brown</t>
  </si>
  <si>
    <t>Demi+ 5 Natural Lightest Brown</t>
  </si>
  <si>
    <t>Demi+ 6 Natural Dark Blonde</t>
  </si>
  <si>
    <t>Demi+ 7 Natural Medium Blonde</t>
  </si>
  <si>
    <t>Demi+ 8 Natural Light Blonde</t>
  </si>
  <si>
    <t>Demi+ 9 Natural Very Light Blonde</t>
  </si>
  <si>
    <t>Demi+ 10 Natural Lightest Blonde</t>
  </si>
  <si>
    <t>Color Catalyst 5 Volume 30 oz LIQUID</t>
  </si>
  <si>
    <t>Color Catalyst 10 Volume 30 oz LIQUID</t>
  </si>
  <si>
    <t>16649</t>
  </si>
  <si>
    <t>16650</t>
  </si>
  <si>
    <t>DEMI+ SUPPORT COLLATERAL</t>
  </si>
  <si>
    <t>Demi+ Paper Color Chart</t>
  </si>
  <si>
    <t>Demi+ Swatchbook</t>
  </si>
  <si>
    <t>15943</t>
  </si>
  <si>
    <t>DEMI COLOR*</t>
  </si>
  <si>
    <t>DEMI PURE TONES*</t>
  </si>
  <si>
    <t>Demi Light Blue/Blue SOLD OUT</t>
  </si>
  <si>
    <t>Demi Light Orange/Red SOLD OUT</t>
  </si>
  <si>
    <t>Demi Light Yellow/Orange SOLD OUT</t>
  </si>
  <si>
    <t>Demi Liquid Activator SOLD OUT</t>
  </si>
  <si>
    <t>PP2104</t>
  </si>
  <si>
    <t>Feed My Lips Testers</t>
  </si>
  <si>
    <t>SAVINGS = $90</t>
  </si>
  <si>
    <t>Thickening Tonic 40ml TRAVEL</t>
  </si>
  <si>
    <t>Thickening Tonic 40ml *NEW*</t>
  </si>
  <si>
    <t>16675</t>
  </si>
  <si>
    <t>16684</t>
  </si>
  <si>
    <t>Bayberry</t>
  </si>
  <si>
    <t>Chestnut</t>
  </si>
  <si>
    <t>Currant</t>
  </si>
  <si>
    <t>Kola</t>
  </si>
  <si>
    <t>Loomi</t>
  </si>
  <si>
    <t>Pomegranate</t>
  </si>
  <si>
    <t>Raisin</t>
  </si>
  <si>
    <t>Spiced Peach</t>
  </si>
  <si>
    <t>FEED MY LIPS: TREAT</t>
  </si>
  <si>
    <t>FEED MY LIPS: PRIME</t>
  </si>
  <si>
    <t>FEED MY LIPS: LINE</t>
  </si>
  <si>
    <t>FEED MY LIPS: COLOR</t>
  </si>
  <si>
    <t>Acai</t>
  </si>
  <si>
    <t>Blushed Plum</t>
  </si>
  <si>
    <t>Bronzed Pecan</t>
  </si>
  <si>
    <t>Cacao Bean</t>
  </si>
  <si>
    <t>Cana</t>
  </si>
  <si>
    <t>Chili</t>
  </si>
  <si>
    <t>Goji</t>
  </si>
  <si>
    <t>Guava</t>
  </si>
  <si>
    <t>Honey Ginger</t>
  </si>
  <si>
    <t>Jujube</t>
  </si>
  <si>
    <t>Kimi Fig</t>
  </si>
  <si>
    <t>Lychee</t>
  </si>
  <si>
    <t>Morello</t>
  </si>
  <si>
    <t>Mulberry</t>
  </si>
  <si>
    <t>Papaya</t>
  </si>
  <si>
    <t>Passion Fruit</t>
  </si>
  <si>
    <t>Prickly Pear</t>
  </si>
  <si>
    <t>Rose Jicama</t>
  </si>
  <si>
    <t>Sugar Apple</t>
  </si>
  <si>
    <t>Sutra</t>
  </si>
  <si>
    <t>Sweet Pitaya</t>
  </si>
  <si>
    <t>Tayberry</t>
  </si>
  <si>
    <t>Watermelon</t>
  </si>
  <si>
    <t>BB Daily Light Guard SPF 30 SOLD OUT</t>
  </si>
  <si>
    <t>Skin Care:</t>
  </si>
  <si>
    <t>Sheer Rose Leaf / 401 SOLD OUT</t>
  </si>
  <si>
    <t>Chakra 1 Balancing Pure-fume Mist 100ml</t>
  </si>
  <si>
    <t>Chakra 2 Balancing Pure-fume Mist 100ml</t>
  </si>
  <si>
    <t>Chakra 3 Balancing Pure-fume Mist 100ml</t>
  </si>
  <si>
    <t>Chakra 4 Balancing Pure-fume Mist 100ml</t>
  </si>
  <si>
    <t>Chakra 5 Balancing Pure-fume Mist 100ml</t>
  </si>
  <si>
    <t>Chakra 6 Balancing Pure-fume Mist 100ml</t>
  </si>
  <si>
    <t>Chakra 7 Balancing Pure-fume Mist 100ml</t>
  </si>
  <si>
    <t>16698</t>
  </si>
  <si>
    <t>16695</t>
  </si>
  <si>
    <t>16696</t>
  </si>
  <si>
    <t>16697</t>
  </si>
  <si>
    <t>16694</t>
  </si>
  <si>
    <t>Chakra 1 Balancing Pure-fume Mist 100ml #16698</t>
  </si>
  <si>
    <t>Chakra 2 Balancing Pure-fume Mist 100ml #16692</t>
  </si>
  <si>
    <t>Chakra 3 Balancing Pure-fume Mist 100ml #16693</t>
  </si>
  <si>
    <t>Chakra 4 Balancing Pure-fume Mist 100ml #16695</t>
  </si>
  <si>
    <t>Chakra 5 Balancing Pure-fume Mist 100ml #16696</t>
  </si>
  <si>
    <t>Chakra 6 Balancing Pure-fume Mist 100ml #16697</t>
  </si>
  <si>
    <t>Chakra 7 Balancing Pure-fume Mist 100ml #16694</t>
  </si>
  <si>
    <t>PP2115</t>
  </si>
  <si>
    <t>Phomollient 200ml FREE</t>
  </si>
  <si>
    <t>SAVINGS = $21</t>
  </si>
  <si>
    <t>BIRDS OF PARADISE AUTUMN/WINTER COLLECTION 2017</t>
  </si>
  <si>
    <t>Pure Nourish-mint Lip Treatment</t>
  </si>
  <si>
    <t>Pure Nourish-mint Lip Primer</t>
  </si>
  <si>
    <t>16651</t>
  </si>
  <si>
    <t>Nesting Blocks (2/set)</t>
  </si>
  <si>
    <t>PP2040</t>
  </si>
  <si>
    <t>BB Thickening Tonic 100ml FREE</t>
  </si>
  <si>
    <t>Samples Thickening Tonic FREE</t>
  </si>
  <si>
    <t>Thickening Tonic 100ml</t>
  </si>
  <si>
    <t>SAVINGS = $60.42</t>
  </si>
  <si>
    <t>Star Product: Phomollient</t>
  </si>
  <si>
    <t>Star Product: Thickening Tonic *APRIL</t>
  </si>
  <si>
    <t>PP2128</t>
  </si>
  <si>
    <t>Star Product: Travel</t>
  </si>
  <si>
    <t>Air Control 50ml</t>
  </si>
  <si>
    <t>Smooth Style-Prep 40ml</t>
  </si>
  <si>
    <t>Lip Saver FREE</t>
  </si>
  <si>
    <t>DR Hair Repair 25ml</t>
  </si>
  <si>
    <t>Thickening Tonic 40ml</t>
  </si>
  <si>
    <t>(1) of each new item discounted</t>
  </si>
  <si>
    <t>Retrofit Kit</t>
  </si>
  <si>
    <t>New Items March/April:</t>
  </si>
  <si>
    <t>LITRESHIP OFFER</t>
  </si>
  <si>
    <t>STAR PRODUCT OFFERS</t>
  </si>
  <si>
    <t>APRIL ORDER FORM</t>
  </si>
  <si>
    <t>PP2124</t>
  </si>
  <si>
    <t>LITRESHIP: BUY ANY 12 RETAIL LITERS</t>
  </si>
  <si>
    <t>BB Color Conserve Shampoo 1000ml FREE</t>
  </si>
  <si>
    <t>BB Color Conserve Conditioner 1000ml FREE</t>
  </si>
  <si>
    <t>SAVINGS = $23.50</t>
  </si>
  <si>
    <t>PP2125</t>
  </si>
  <si>
    <t>Rosemary Mint Shampoo 1000ml FREE</t>
  </si>
  <si>
    <t>SAVINGS = $31</t>
  </si>
  <si>
    <t>PP2126</t>
  </si>
  <si>
    <t>Shampure Shampoo 1000ml FREE</t>
  </si>
  <si>
    <t>Litre Pump FREE</t>
  </si>
  <si>
    <t>PP2127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</si>
</sst>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"/>
    <numFmt numFmtId="165" formatCode="_(\$* #,##0.00_);_(\$* \(#,##0.00\);_(\$* \-??_);_(@_)"/>
    <numFmt numFmtId="166" formatCode="&quot;$&quot;#,##0.00"/>
    <numFmt numFmtId="167" formatCode="mm/dd/yy;@"/>
    <numFmt numFmtId="168" formatCode="[$-409]d\-mmm\-yyyy;@"/>
    <numFmt numFmtId="169" formatCode="[$-409]mmmm\ d\,\ yyyy;@"/>
    <numFmt numFmtId="170" formatCode="[$-F800]dddd\,\ mmmm\ dd\,\ yyyy"/>
  </numFmts>
  <fonts count="58" x14ac:knownFonts="1">
    <font>
      <sz val="11"/>
      <color theme="1"/>
      <name val="Calibri"/>
      <family val="2"/>
      <scheme val="minor"/>
    </font>
    <font>
      <b/>
      <sz val="16"/>
      <name val="Palatino Linotype"/>
      <family val="1"/>
    </font>
    <font>
      <b/>
      <sz val="18"/>
      <name val="Palatino Linotype"/>
      <family val="1"/>
    </font>
    <font>
      <sz val="16"/>
      <name val="Palatino Linotype"/>
      <family val="1"/>
    </font>
    <font>
      <sz val="14"/>
      <name val="Palatino Linotyp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Palatino Linotype"/>
      <family val="1"/>
    </font>
    <font>
      <b/>
      <sz val="18"/>
      <color theme="0"/>
      <name val="Palatino Linotype"/>
      <family val="1"/>
    </font>
    <font>
      <b/>
      <sz val="17"/>
      <color theme="0"/>
      <name val="Palatino Linotype"/>
      <family val="1"/>
    </font>
    <font>
      <sz val="10"/>
      <name val="Arial"/>
      <family val="2"/>
    </font>
    <font>
      <sz val="8"/>
      <name val="Palatino Linotype"/>
      <family val="1"/>
    </font>
    <font>
      <sz val="18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sz val="2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theme="1"/>
      <name val="Palatino Linotype"/>
      <family val="1"/>
    </font>
    <font>
      <sz val="16"/>
      <color theme="1"/>
      <name val="Palatino Linotype"/>
      <family val="1"/>
    </font>
    <font>
      <sz val="18"/>
      <color theme="1"/>
      <name val="Palatino Linotype"/>
      <family val="1"/>
    </font>
    <font>
      <b/>
      <sz val="20"/>
      <name val="Palatino Linotype"/>
      <family val="1"/>
    </font>
    <font>
      <sz val="20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name val="Palatino Linotype"/>
      <family val="1"/>
    </font>
    <font>
      <b/>
      <sz val="18"/>
      <color indexed="8"/>
      <name val="Palatino Linotype"/>
      <family val="1"/>
    </font>
    <font>
      <b/>
      <sz val="14"/>
      <color indexed="8"/>
      <name val="Palatino Linotype"/>
      <family val="1"/>
    </font>
    <font>
      <sz val="10"/>
      <color indexed="8"/>
      <name val="Palatino Linotype"/>
      <family val="1"/>
    </font>
    <font>
      <sz val="13"/>
      <name val="Palatino Linotype"/>
      <family val="1"/>
    </font>
    <font>
      <b/>
      <sz val="16"/>
      <color indexed="8"/>
      <name val="Palatino Linotype"/>
      <family val="1"/>
    </font>
    <font>
      <sz val="12"/>
      <name val="Palatino Linotype"/>
      <family val="1"/>
    </font>
    <font>
      <b/>
      <sz val="13"/>
      <name val="Palatino Linotype"/>
      <family val="1"/>
    </font>
    <font>
      <b/>
      <u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2"/>
      <color theme="1"/>
      <name val="Palatino Linotype"/>
      <family val="1"/>
    </font>
    <font>
      <b/>
      <sz val="12"/>
      <color theme="0"/>
      <name val="Palatino Linotype"/>
      <family val="1"/>
    </font>
    <font>
      <sz val="12"/>
      <color indexed="8"/>
      <name val="Palatino Linotype"/>
      <family val="1"/>
    </font>
    <font>
      <sz val="12"/>
      <color rgb="FF000000"/>
      <name val="Palatino Linotype"/>
      <family val="1"/>
    </font>
    <font>
      <b/>
      <sz val="12"/>
      <color theme="1"/>
      <name val="Palatino Linotype"/>
      <family val="1"/>
    </font>
    <font>
      <sz val="10"/>
      <color indexed="8"/>
      <name val="MS Sans Serif"/>
      <family val="2"/>
    </font>
    <font>
      <b/>
      <sz val="12"/>
      <name val="Palatino Linotype"/>
      <family val="1"/>
    </font>
    <font>
      <b/>
      <sz val="12"/>
      <color indexed="8"/>
      <name val="Palatino Linotype"/>
      <family val="1"/>
    </font>
    <font>
      <sz val="10"/>
      <name val="Arial"/>
      <family val="2"/>
    </font>
    <font>
      <sz val="12"/>
      <name val="Arial"/>
      <family val="2"/>
    </font>
    <font>
      <b/>
      <sz val="24"/>
      <color theme="0"/>
      <name val="Palatino Linotype"/>
      <family val="1"/>
    </font>
    <font>
      <b/>
      <sz val="18"/>
      <color theme="1"/>
      <name val="Palatino Linotype"/>
      <family val="1"/>
    </font>
    <font>
      <sz val="14"/>
      <color indexed="8"/>
      <name val="Palatino Linotype"/>
      <family val="1"/>
    </font>
    <font>
      <b/>
      <sz val="14"/>
      <color theme="0"/>
      <name val="Palatino Linotype"/>
      <family val="1"/>
    </font>
    <font>
      <b/>
      <sz val="14"/>
      <color rgb="FFFF0000"/>
      <name val="Palatino Linotype"/>
      <family val="1"/>
    </font>
    <font>
      <b/>
      <sz val="14"/>
      <color rgb="FFFFFF00"/>
      <name val="Palatino Linotype"/>
      <family val="1"/>
    </font>
    <font>
      <i/>
      <sz val="14"/>
      <color rgb="FFC00000"/>
      <name val="Palatino Linotype"/>
      <family val="1"/>
    </font>
    <font>
      <b/>
      <i/>
      <sz val="14"/>
      <color rgb="FFC00000"/>
      <name val="Palatino Linotype"/>
      <family val="1"/>
    </font>
    <font>
      <b/>
      <i/>
      <sz val="14"/>
      <name val="Palatino Linotype"/>
      <family val="1"/>
    </font>
    <font>
      <i/>
      <sz val="14"/>
      <color theme="1"/>
      <name val="Palatino Linotype"/>
      <family val="1"/>
    </font>
    <font>
      <b/>
      <i/>
      <sz val="14"/>
      <color theme="1"/>
      <name val="Palatino Linotype"/>
      <family val="1"/>
    </font>
    <font>
      <b/>
      <i/>
      <sz val="16"/>
      <color theme="1"/>
      <name val="Palatino Linotype"/>
      <family val="1"/>
    </font>
    <font>
      <sz val="20"/>
      <name val="Palatino Linotype"/>
      <family val="1"/>
    </font>
    <font>
      <i/>
      <sz val="16"/>
      <color theme="1"/>
      <name val="Palatino Linotype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44" fontId="6" fillId="0" borderId="0" applyFont="0" applyFill="0" applyBorder="0" applyAlignment="0" applyProtection="0"/>
    <xf numFmtId="0" fontId="5" fillId="0" borderId="0"/>
    <xf numFmtId="0" fontId="10" fillId="0" borderId="0"/>
    <xf numFmtId="165" fontId="5" fillId="0" borderId="0" applyFill="0" applyBorder="0" applyAlignment="0" applyProtection="0"/>
    <xf numFmtId="0" fontId="1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/>
    <xf numFmtId="0" fontId="4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</cellStyleXfs>
  <cellXfs count="849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15" fillId="0" borderId="0" xfId="0" applyFont="1"/>
    <xf numFmtId="0" fontId="19" fillId="0" borderId="0" xfId="0" applyFont="1"/>
    <xf numFmtId="166" fontId="7" fillId="3" borderId="9" xfId="0" applyNumberFormat="1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0" borderId="0" xfId="0" applyFont="1"/>
    <xf numFmtId="0" fontId="1" fillId="0" borderId="48" xfId="0" applyNumberFormat="1" applyFont="1" applyFill="1" applyBorder="1" applyAlignment="1">
      <alignment horizontal="center" vertical="center"/>
    </xf>
    <xf numFmtId="0" fontId="22" fillId="0" borderId="0" xfId="0" applyFont="1"/>
    <xf numFmtId="0" fontId="25" fillId="0" borderId="11" xfId="0" applyFont="1" applyFill="1" applyBorder="1" applyAlignment="1">
      <alignment horizontal="center"/>
    </xf>
    <xf numFmtId="0" fontId="27" fillId="0" borderId="11" xfId="0" applyFont="1" applyFill="1" applyBorder="1" applyAlignment="1"/>
    <xf numFmtId="0" fontId="26" fillId="0" borderId="11" xfId="0" applyFont="1" applyFill="1" applyBorder="1" applyAlignment="1">
      <alignment horizontal="right"/>
    </xf>
    <xf numFmtId="0" fontId="25" fillId="0" borderId="10" xfId="0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4" borderId="24" xfId="0" applyNumberFormat="1" applyFont="1" applyFill="1" applyBorder="1" applyAlignment="1">
      <alignment vertical="center"/>
    </xf>
    <xf numFmtId="164" fontId="4" fillId="4" borderId="24" xfId="0" applyNumberFormat="1" applyFont="1" applyFill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4" borderId="24" xfId="0" applyNumberFormat="1" applyFont="1" applyFill="1" applyBorder="1" applyAlignment="1">
      <alignment horizontal="left" vertical="center"/>
    </xf>
    <xf numFmtId="165" fontId="28" fillId="0" borderId="2" xfId="0" applyNumberFormat="1" applyFont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left" vertical="center"/>
    </xf>
    <xf numFmtId="165" fontId="28" fillId="0" borderId="2" xfId="0" applyNumberFormat="1" applyFont="1" applyBorder="1" applyAlignment="1">
      <alignment vertical="center"/>
    </xf>
    <xf numFmtId="8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4" xfId="0" applyNumberFormat="1" applyFont="1" applyBorder="1" applyAlignment="1">
      <alignment horizontal="left" vertical="center"/>
    </xf>
    <xf numFmtId="0" fontId="4" fillId="0" borderId="24" xfId="0" applyNumberFormat="1" applyFont="1" applyBorder="1" applyAlignment="1">
      <alignment horizontal="center" vertical="center"/>
    </xf>
    <xf numFmtId="0" fontId="4" fillId="4" borderId="24" xfId="0" applyNumberFormat="1" applyFont="1" applyFill="1" applyBorder="1" applyAlignment="1">
      <alignment horizontal="left" vertical="center"/>
    </xf>
    <xf numFmtId="1" fontId="4" fillId="0" borderId="2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165" fontId="4" fillId="0" borderId="2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/>
    <xf numFmtId="0" fontId="26" fillId="0" borderId="26" xfId="0" applyFont="1" applyFill="1" applyBorder="1" applyAlignment="1">
      <alignment horizontal="right"/>
    </xf>
    <xf numFmtId="0" fontId="25" fillId="0" borderId="26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4" fillId="0" borderId="0" xfId="0" applyFont="1" applyFill="1" applyBorder="1"/>
    <xf numFmtId="0" fontId="4" fillId="4" borderId="28" xfId="0" applyFont="1" applyFill="1" applyBorder="1" applyAlignment="1">
      <alignment horizontal="center" vertical="center"/>
    </xf>
    <xf numFmtId="8" fontId="4" fillId="4" borderId="28" xfId="0" applyNumberFormat="1" applyFont="1" applyFill="1" applyBorder="1" applyAlignment="1">
      <alignment horizontal="center" vertical="center"/>
    </xf>
    <xf numFmtId="166" fontId="4" fillId="4" borderId="28" xfId="1" applyNumberFormat="1" applyFont="1" applyFill="1" applyBorder="1" applyAlignment="1" applyProtection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center" vertical="center"/>
    </xf>
    <xf numFmtId="0" fontId="4" fillId="4" borderId="28" xfId="0" applyFont="1" applyFill="1" applyBorder="1" applyAlignment="1" applyProtection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41" xfId="0" applyNumberFormat="1" applyFont="1" applyFill="1" applyBorder="1" applyAlignment="1">
      <alignment horizontal="center" vertical="center"/>
    </xf>
    <xf numFmtId="49" fontId="4" fillId="0" borderId="41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165" fontId="4" fillId="0" borderId="41" xfId="0" applyNumberFormat="1" applyFont="1" applyFill="1" applyBorder="1" applyAlignment="1">
      <alignment horizontal="right" vertical="center"/>
    </xf>
    <xf numFmtId="49" fontId="17" fillId="4" borderId="28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 applyProtection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164" fontId="17" fillId="0" borderId="24" xfId="0" applyNumberFormat="1" applyFont="1" applyBorder="1" applyAlignment="1">
      <alignment horizontal="center" vertical="center"/>
    </xf>
    <xf numFmtId="164" fontId="17" fillId="0" borderId="24" xfId="0" applyNumberFormat="1" applyFont="1" applyFill="1" applyBorder="1" applyAlignment="1">
      <alignment horizontal="center" vertical="center"/>
    </xf>
    <xf numFmtId="49" fontId="17" fillId="0" borderId="24" xfId="0" applyNumberFormat="1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4" fillId="4" borderId="40" xfId="0" applyFont="1" applyFill="1" applyBorder="1" applyAlignment="1" applyProtection="1">
      <alignment horizontal="center" vertical="center"/>
    </xf>
    <xf numFmtId="49" fontId="4" fillId="0" borderId="24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left" vertical="center"/>
    </xf>
    <xf numFmtId="165" fontId="4" fillId="0" borderId="47" xfId="0" applyNumberFormat="1" applyFont="1" applyFill="1" applyBorder="1" applyAlignment="1">
      <alignment horizontal="right" vertical="center"/>
    </xf>
    <xf numFmtId="0" fontId="17" fillId="0" borderId="40" xfId="0" applyFont="1" applyBorder="1" applyAlignment="1">
      <alignment horizontal="center" vertical="center"/>
    </xf>
    <xf numFmtId="166" fontId="17" fillId="0" borderId="40" xfId="0" applyNumberFormat="1" applyFont="1" applyBorder="1" applyAlignment="1">
      <alignment horizontal="center" vertical="center"/>
    </xf>
    <xf numFmtId="166" fontId="4" fillId="0" borderId="40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" fontId="15" fillId="0" borderId="0" xfId="0" applyNumberFormat="1" applyFont="1"/>
    <xf numFmtId="165" fontId="4" fillId="0" borderId="0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27" xfId="0" applyNumberFormat="1" applyFont="1" applyFill="1" applyBorder="1" applyAlignment="1">
      <alignment horizontal="left" vertical="center"/>
    </xf>
    <xf numFmtId="0" fontId="15" fillId="0" borderId="0" xfId="0" applyFont="1" applyBorder="1"/>
    <xf numFmtId="4" fontId="24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left" vertical="center" wrapText="1"/>
    </xf>
    <xf numFmtId="165" fontId="4" fillId="0" borderId="24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right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>
      <alignment horizontal="center" vertical="center" wrapText="1"/>
    </xf>
    <xf numFmtId="164" fontId="17" fillId="0" borderId="24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/>
    <xf numFmtId="0" fontId="24" fillId="0" borderId="24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/>
    </xf>
    <xf numFmtId="0" fontId="17" fillId="0" borderId="0" xfId="0" applyFont="1"/>
    <xf numFmtId="166" fontId="4" fillId="0" borderId="24" xfId="0" applyNumberFormat="1" applyFont="1" applyBorder="1" applyAlignment="1">
      <alignment horizontal="center" vertical="center"/>
    </xf>
    <xf numFmtId="166" fontId="4" fillId="0" borderId="24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left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left" indent="2"/>
    </xf>
    <xf numFmtId="49" fontId="4" fillId="0" borderId="24" xfId="0" applyNumberFormat="1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4" fillId="0" borderId="14" xfId="0" applyNumberFormat="1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4" fillId="0" borderId="2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left" vertical="center"/>
    </xf>
    <xf numFmtId="0" fontId="4" fillId="0" borderId="35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165" fontId="4" fillId="0" borderId="35" xfId="0" applyNumberFormat="1" applyFont="1" applyFill="1" applyBorder="1" applyAlignment="1">
      <alignment horizontal="right" vertical="center"/>
    </xf>
    <xf numFmtId="0" fontId="29" fillId="0" borderId="19" xfId="0" applyFont="1" applyFill="1" applyBorder="1" applyAlignment="1">
      <alignment horizontal="left" indent="2"/>
    </xf>
    <xf numFmtId="0" fontId="15" fillId="0" borderId="19" xfId="0" applyFont="1" applyFill="1" applyBorder="1" applyAlignment="1"/>
    <xf numFmtId="49" fontId="4" fillId="0" borderId="41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165" fontId="4" fillId="0" borderId="41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164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left" vertical="center"/>
      <protection locked="0"/>
    </xf>
    <xf numFmtId="49" fontId="4" fillId="0" borderId="24" xfId="0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Fill="1" applyBorder="1" applyAlignment="1" applyProtection="1">
      <alignment vertical="center"/>
      <protection locked="0"/>
    </xf>
    <xf numFmtId="2" fontId="4" fillId="0" borderId="24" xfId="0" applyNumberFormat="1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24" fillId="0" borderId="2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6" fontId="4" fillId="0" borderId="24" xfId="1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>
      <alignment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165" fontId="31" fillId="0" borderId="0" xfId="1" applyNumberFormat="1" applyFont="1" applyFill="1" applyBorder="1" applyAlignment="1">
      <alignment vertical="center"/>
    </xf>
    <xf numFmtId="0" fontId="24" fillId="0" borderId="3" xfId="0" applyFont="1" applyFill="1" applyBorder="1" applyAlignment="1"/>
    <xf numFmtId="164" fontId="4" fillId="0" borderId="24" xfId="0" applyNumberFormat="1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49" fontId="4" fillId="0" borderId="56" xfId="0" applyNumberFormat="1" applyFont="1" applyFill="1" applyBorder="1" applyAlignment="1">
      <alignment horizontal="center" vertical="center"/>
    </xf>
    <xf numFmtId="164" fontId="4" fillId="0" borderId="56" xfId="0" applyNumberFormat="1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/>
    </xf>
    <xf numFmtId="165" fontId="4" fillId="0" borderId="56" xfId="0" applyNumberFormat="1" applyFont="1" applyFill="1" applyBorder="1" applyAlignment="1">
      <alignment horizontal="right" vertical="center"/>
    </xf>
    <xf numFmtId="0" fontId="4" fillId="0" borderId="56" xfId="0" applyFont="1" applyFill="1" applyBorder="1" applyAlignment="1">
      <alignment vertical="center"/>
    </xf>
    <xf numFmtId="49" fontId="17" fillId="4" borderId="42" xfId="0" applyNumberFormat="1" applyFont="1" applyFill="1" applyBorder="1" applyAlignment="1">
      <alignment horizontal="center" vertical="center"/>
    </xf>
    <xf numFmtId="164" fontId="17" fillId="4" borderId="42" xfId="0" applyNumberFormat="1" applyFont="1" applyFill="1" applyBorder="1" applyAlignment="1">
      <alignment horizontal="center" vertical="center"/>
    </xf>
    <xf numFmtId="166" fontId="4" fillId="4" borderId="42" xfId="1" applyNumberFormat="1" applyFont="1" applyFill="1" applyBorder="1" applyAlignment="1" applyProtection="1">
      <alignment horizontal="center" vertical="center"/>
    </xf>
    <xf numFmtId="49" fontId="17" fillId="4" borderId="43" xfId="0" applyNumberFormat="1" applyFont="1" applyFill="1" applyBorder="1" applyAlignment="1">
      <alignment horizontal="left" vertical="center"/>
    </xf>
    <xf numFmtId="1" fontId="4" fillId="0" borderId="4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9" fontId="4" fillId="0" borderId="63" xfId="0" applyNumberFormat="1" applyFont="1" applyFill="1" applyBorder="1" applyAlignment="1">
      <alignment horizontal="center" vertical="center" wrapText="1"/>
    </xf>
    <xf numFmtId="164" fontId="4" fillId="0" borderId="63" xfId="0" applyNumberFormat="1" applyFont="1" applyFill="1" applyBorder="1" applyAlignment="1">
      <alignment horizontal="center" vertical="center" wrapText="1"/>
    </xf>
    <xf numFmtId="49" fontId="4" fillId="0" borderId="63" xfId="0" applyNumberFormat="1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center" vertical="center" wrapText="1"/>
    </xf>
    <xf numFmtId="49" fontId="4" fillId="0" borderId="63" xfId="0" applyNumberFormat="1" applyFont="1" applyFill="1" applyBorder="1" applyAlignment="1">
      <alignment vertical="center" wrapText="1"/>
    </xf>
    <xf numFmtId="49" fontId="4" fillId="0" borderId="63" xfId="0" applyNumberFormat="1" applyFont="1" applyFill="1" applyBorder="1" applyAlignment="1">
      <alignment horizontal="center" vertical="center"/>
    </xf>
    <xf numFmtId="164" fontId="4" fillId="0" borderId="63" xfId="0" applyNumberFormat="1" applyFont="1" applyFill="1" applyBorder="1" applyAlignment="1">
      <alignment horizontal="center" vertical="center"/>
    </xf>
    <xf numFmtId="49" fontId="4" fillId="0" borderId="63" xfId="0" applyNumberFormat="1" applyFont="1" applyFill="1" applyBorder="1" applyAlignment="1">
      <alignment vertical="center"/>
    </xf>
    <xf numFmtId="0" fontId="4" fillId="0" borderId="63" xfId="0" applyFont="1" applyFill="1" applyBorder="1" applyAlignment="1">
      <alignment horizontal="center" vertical="center"/>
    </xf>
    <xf numFmtId="165" fontId="4" fillId="0" borderId="63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center"/>
    </xf>
    <xf numFmtId="165" fontId="4" fillId="0" borderId="63" xfId="0" applyNumberFormat="1" applyFont="1" applyBorder="1" applyAlignment="1">
      <alignment horizontal="right" vertical="center"/>
    </xf>
    <xf numFmtId="165" fontId="4" fillId="0" borderId="63" xfId="0" applyNumberFormat="1" applyFont="1" applyFill="1" applyBorder="1" applyAlignment="1">
      <alignment horizontal="left" vertical="center" wrapText="1"/>
    </xf>
    <xf numFmtId="49" fontId="4" fillId="0" borderId="63" xfId="0" applyNumberFormat="1" applyFont="1" applyBorder="1" applyAlignment="1">
      <alignment horizontal="center" vertical="center"/>
    </xf>
    <xf numFmtId="164" fontId="4" fillId="0" borderId="63" xfId="0" applyNumberFormat="1" applyFont="1" applyBorder="1" applyAlignment="1">
      <alignment horizontal="center" vertical="center"/>
    </xf>
    <xf numFmtId="49" fontId="4" fillId="4" borderId="63" xfId="0" applyNumberFormat="1" applyFont="1" applyFill="1" applyBorder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left" vertical="center"/>
    </xf>
    <xf numFmtId="1" fontId="4" fillId="0" borderId="63" xfId="0" applyNumberFormat="1" applyFont="1" applyBorder="1" applyAlignment="1">
      <alignment horizontal="center" vertical="center"/>
    </xf>
    <xf numFmtId="49" fontId="17" fillId="4" borderId="68" xfId="0" applyNumberFormat="1" applyFont="1" applyFill="1" applyBorder="1" applyAlignment="1">
      <alignment horizontal="center" vertical="center"/>
    </xf>
    <xf numFmtId="166" fontId="4" fillId="4" borderId="68" xfId="1" applyNumberFormat="1" applyFont="1" applyFill="1" applyBorder="1" applyAlignment="1" applyProtection="1">
      <alignment horizontal="center" vertical="center"/>
    </xf>
    <xf numFmtId="1" fontId="4" fillId="0" borderId="69" xfId="0" applyNumberFormat="1" applyFont="1" applyBorder="1" applyAlignment="1">
      <alignment horizontal="center" vertical="center"/>
    </xf>
    <xf numFmtId="49" fontId="4" fillId="4" borderId="68" xfId="0" applyNumberFormat="1" applyFont="1" applyFill="1" applyBorder="1" applyAlignment="1">
      <alignment horizontal="center" vertical="center"/>
    </xf>
    <xf numFmtId="49" fontId="4" fillId="0" borderId="63" xfId="0" applyNumberFormat="1" applyFont="1" applyBorder="1" applyAlignment="1">
      <alignment vertical="center"/>
    </xf>
    <xf numFmtId="49" fontId="4" fillId="0" borderId="63" xfId="0" applyNumberFormat="1" applyFont="1" applyBorder="1" applyAlignment="1">
      <alignment horizontal="left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49" fontId="4" fillId="0" borderId="70" xfId="0" applyNumberFormat="1" applyFont="1" applyFill="1" applyBorder="1" applyAlignment="1">
      <alignment horizontal="center" vertical="center"/>
    </xf>
    <xf numFmtId="164" fontId="4" fillId="0" borderId="70" xfId="0" applyNumberFormat="1" applyFont="1" applyFill="1" applyBorder="1" applyAlignment="1">
      <alignment horizontal="center" vertical="center"/>
    </xf>
    <xf numFmtId="49" fontId="4" fillId="0" borderId="70" xfId="0" applyNumberFormat="1" applyFont="1" applyFill="1" applyBorder="1" applyAlignment="1">
      <alignment vertical="center"/>
    </xf>
    <xf numFmtId="0" fontId="4" fillId="0" borderId="70" xfId="0" applyFont="1" applyFill="1" applyBorder="1" applyAlignment="1">
      <alignment horizontal="center" vertical="center"/>
    </xf>
    <xf numFmtId="4" fontId="4" fillId="0" borderId="70" xfId="0" applyNumberFormat="1" applyFont="1" applyFill="1" applyBorder="1" applyAlignment="1">
      <alignment horizontal="left" vertical="center"/>
    </xf>
    <xf numFmtId="165" fontId="4" fillId="0" borderId="70" xfId="0" applyNumberFormat="1" applyFont="1" applyFill="1" applyBorder="1" applyAlignment="1">
      <alignment horizontal="right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vertical="center"/>
    </xf>
    <xf numFmtId="166" fontId="4" fillId="0" borderId="70" xfId="0" applyNumberFormat="1" applyFont="1" applyBorder="1" applyAlignment="1">
      <alignment horizontal="center" vertical="center"/>
    </xf>
    <xf numFmtId="166" fontId="4" fillId="0" borderId="70" xfId="0" applyNumberFormat="1" applyFont="1" applyFill="1" applyBorder="1" applyAlignment="1">
      <alignment horizontal="center" vertical="center"/>
    </xf>
    <xf numFmtId="49" fontId="4" fillId="0" borderId="70" xfId="0" applyNumberFormat="1" applyFont="1" applyBorder="1" applyAlignment="1">
      <alignment vertical="center"/>
    </xf>
    <xf numFmtId="0" fontId="4" fillId="0" borderId="70" xfId="0" applyFont="1" applyBorder="1" applyAlignment="1">
      <alignment horizontal="center" vertical="center"/>
    </xf>
    <xf numFmtId="165" fontId="4" fillId="0" borderId="70" xfId="0" applyNumberFormat="1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/>
    </xf>
    <xf numFmtId="164" fontId="4" fillId="0" borderId="70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49" fontId="4" fillId="0" borderId="70" xfId="0" applyNumberFormat="1" applyFont="1" applyFill="1" applyBorder="1" applyAlignment="1">
      <alignment horizontal="center" vertical="center" wrapText="1"/>
    </xf>
    <xf numFmtId="164" fontId="4" fillId="0" borderId="70" xfId="0" applyNumberFormat="1" applyFont="1" applyFill="1" applyBorder="1" applyAlignment="1">
      <alignment horizontal="center" vertical="center" wrapText="1"/>
    </xf>
    <xf numFmtId="49" fontId="4" fillId="0" borderId="70" xfId="0" applyNumberFormat="1" applyFont="1" applyFill="1" applyBorder="1" applyAlignment="1">
      <alignment vertical="center" wrapText="1"/>
    </xf>
    <xf numFmtId="0" fontId="4" fillId="0" borderId="70" xfId="0" applyFont="1" applyFill="1" applyBorder="1" applyAlignment="1">
      <alignment horizontal="center" vertical="center" wrapText="1"/>
    </xf>
    <xf numFmtId="165" fontId="4" fillId="0" borderId="70" xfId="0" applyNumberFormat="1" applyFont="1" applyFill="1" applyBorder="1" applyAlignment="1">
      <alignment horizontal="left" vertical="center" wrapText="1"/>
    </xf>
    <xf numFmtId="0" fontId="4" fillId="0" borderId="70" xfId="0" applyNumberFormat="1" applyFont="1" applyFill="1" applyBorder="1" applyAlignment="1">
      <alignment horizontal="center" vertical="center"/>
    </xf>
    <xf numFmtId="1" fontId="4" fillId="0" borderId="70" xfId="0" applyNumberFormat="1" applyFont="1" applyFill="1" applyBorder="1" applyAlignment="1">
      <alignment horizontal="center" vertical="center" wrapText="1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1" fontId="4" fillId="0" borderId="70" xfId="0" applyNumberFormat="1" applyFont="1" applyFill="1" applyBorder="1" applyAlignment="1">
      <alignment horizontal="center" vertical="center"/>
    </xf>
    <xf numFmtId="49" fontId="4" fillId="4" borderId="70" xfId="0" applyNumberFormat="1" applyFont="1" applyFill="1" applyBorder="1" applyAlignment="1">
      <alignment horizontal="left" vertical="center"/>
    </xf>
    <xf numFmtId="49" fontId="2" fillId="0" borderId="70" xfId="0" applyNumberFormat="1" applyFont="1" applyFill="1" applyBorder="1" applyAlignment="1">
      <alignment horizontal="left" vertical="center"/>
    </xf>
    <xf numFmtId="49" fontId="4" fillId="0" borderId="77" xfId="0" applyNumberFormat="1" applyFont="1" applyFill="1" applyBorder="1" applyAlignment="1">
      <alignment horizontal="center" vertical="center"/>
    </xf>
    <xf numFmtId="164" fontId="4" fillId="0" borderId="77" xfId="0" applyNumberFormat="1" applyFont="1" applyFill="1" applyBorder="1" applyAlignment="1">
      <alignment horizontal="center" vertical="center"/>
    </xf>
    <xf numFmtId="49" fontId="4" fillId="4" borderId="77" xfId="0" applyNumberFormat="1" applyFont="1" applyFill="1" applyBorder="1" applyAlignment="1">
      <alignment horizontal="left" vertical="center"/>
    </xf>
    <xf numFmtId="0" fontId="4" fillId="0" borderId="77" xfId="0" applyFont="1" applyFill="1" applyBorder="1" applyAlignment="1">
      <alignment horizontal="center" vertical="center"/>
    </xf>
    <xf numFmtId="165" fontId="4" fillId="0" borderId="77" xfId="0" applyNumberFormat="1" applyFont="1" applyFill="1" applyBorder="1" applyAlignment="1">
      <alignment horizontal="right" vertical="center"/>
    </xf>
    <xf numFmtId="49" fontId="4" fillId="0" borderId="77" xfId="0" applyNumberFormat="1" applyFont="1" applyFill="1" applyBorder="1" applyAlignment="1">
      <alignment vertical="center"/>
    </xf>
    <xf numFmtId="49" fontId="4" fillId="0" borderId="77" xfId="0" applyNumberFormat="1" applyFont="1" applyBorder="1" applyAlignment="1">
      <alignment horizontal="center" vertical="center"/>
    </xf>
    <xf numFmtId="164" fontId="4" fillId="0" borderId="77" xfId="0" applyNumberFormat="1" applyFont="1" applyBorder="1" applyAlignment="1">
      <alignment horizontal="center" vertical="center"/>
    </xf>
    <xf numFmtId="165" fontId="4" fillId="0" borderId="77" xfId="0" applyNumberFormat="1" applyFont="1" applyBorder="1" applyAlignment="1">
      <alignment horizontal="right" vertical="center"/>
    </xf>
    <xf numFmtId="0" fontId="25" fillId="0" borderId="81" xfId="0" applyFont="1" applyFill="1" applyBorder="1" applyAlignment="1">
      <alignment horizontal="center"/>
    </xf>
    <xf numFmtId="49" fontId="4" fillId="0" borderId="47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7" fillId="0" borderId="80" xfId="0" applyFont="1" applyFill="1" applyBorder="1" applyAlignment="1"/>
    <xf numFmtId="0" fontId="26" fillId="0" borderId="80" xfId="0" applyFont="1" applyFill="1" applyBorder="1" applyAlignment="1">
      <alignment horizontal="right"/>
    </xf>
    <xf numFmtId="0" fontId="25" fillId="0" borderId="80" xfId="0" applyFont="1" applyFill="1" applyBorder="1" applyAlignment="1">
      <alignment horizontal="center"/>
    </xf>
    <xf numFmtId="0" fontId="25" fillId="0" borderId="79" xfId="0" applyFont="1" applyFill="1" applyBorder="1" applyAlignment="1">
      <alignment horizontal="center"/>
    </xf>
    <xf numFmtId="0" fontId="4" fillId="4" borderId="77" xfId="0" applyNumberFormat="1" applyFont="1" applyFill="1" applyBorder="1" applyAlignment="1">
      <alignment horizontal="left" vertical="center"/>
    </xf>
    <xf numFmtId="0" fontId="4" fillId="0" borderId="77" xfId="0" applyNumberFormat="1" applyFont="1" applyBorder="1" applyAlignment="1">
      <alignment horizontal="center" vertical="center"/>
    </xf>
    <xf numFmtId="166" fontId="4" fillId="0" borderId="77" xfId="1" applyNumberFormat="1" applyFont="1" applyFill="1" applyBorder="1" applyAlignment="1">
      <alignment horizontal="center" vertical="center"/>
    </xf>
    <xf numFmtId="49" fontId="4" fillId="0" borderId="77" xfId="0" applyNumberFormat="1" applyFont="1" applyFill="1" applyBorder="1" applyAlignment="1">
      <alignment horizontal="left" vertical="center"/>
    </xf>
    <xf numFmtId="49" fontId="4" fillId="0" borderId="77" xfId="0" applyNumberFormat="1" applyFont="1" applyFill="1" applyBorder="1" applyAlignment="1">
      <alignment horizontal="center" vertical="center" wrapText="1"/>
    </xf>
    <xf numFmtId="164" fontId="4" fillId="0" borderId="77" xfId="0" applyNumberFormat="1" applyFont="1" applyFill="1" applyBorder="1" applyAlignment="1">
      <alignment horizontal="center" vertical="center" wrapText="1"/>
    </xf>
    <xf numFmtId="49" fontId="4" fillId="0" borderId="77" xfId="0" applyNumberFormat="1" applyFont="1" applyFill="1" applyBorder="1" applyAlignment="1">
      <alignment horizontal="left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64" fontId="4" fillId="0" borderId="83" xfId="0" applyNumberFormat="1" applyFont="1" applyFill="1" applyBorder="1" applyAlignment="1">
      <alignment horizontal="center" vertical="center"/>
    </xf>
    <xf numFmtId="49" fontId="4" fillId="0" borderId="81" xfId="0" applyNumberFormat="1" applyFont="1" applyFill="1" applyBorder="1" applyAlignment="1">
      <alignment horizontal="center" vertical="center"/>
    </xf>
    <xf numFmtId="49" fontId="4" fillId="0" borderId="81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4" fillId="0" borderId="77" xfId="0" applyNumberFormat="1" applyFont="1" applyBorder="1" applyAlignment="1">
      <alignment horizontal="left" vertical="center"/>
    </xf>
    <xf numFmtId="0" fontId="4" fillId="0" borderId="77" xfId="0" applyFont="1" applyFill="1" applyBorder="1" applyAlignment="1">
      <alignment horizontal="left" vertical="center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7" xfId="0" applyFont="1" applyFill="1" applyBorder="1" applyAlignment="1">
      <alignment vertical="center"/>
    </xf>
    <xf numFmtId="49" fontId="4" fillId="0" borderId="77" xfId="0" applyNumberFormat="1" applyFont="1" applyFill="1" applyBorder="1" applyAlignment="1">
      <alignment vertical="center" wrapText="1"/>
    </xf>
    <xf numFmtId="0" fontId="4" fillId="0" borderId="77" xfId="0" applyFont="1" applyBorder="1" applyAlignment="1">
      <alignment vertical="center"/>
    </xf>
    <xf numFmtId="0" fontId="4" fillId="0" borderId="77" xfId="0" applyNumberFormat="1" applyFont="1" applyFill="1" applyBorder="1" applyAlignment="1" applyProtection="1">
      <alignment horizontal="center" vertical="center"/>
      <protection locked="0"/>
    </xf>
    <xf numFmtId="49" fontId="21" fillId="5" borderId="37" xfId="0" applyNumberFormat="1" applyFont="1" applyFill="1" applyBorder="1" applyAlignment="1">
      <alignment horizontal="right" vertical="center"/>
    </xf>
    <xf numFmtId="49" fontId="21" fillId="5" borderId="48" xfId="0" applyNumberFormat="1" applyFont="1" applyFill="1" applyBorder="1" applyAlignment="1">
      <alignment horizontal="right" vertical="center"/>
    </xf>
    <xf numFmtId="49" fontId="21" fillId="5" borderId="57" xfId="0" applyNumberFormat="1" applyFont="1" applyFill="1" applyBorder="1" applyAlignment="1">
      <alignment horizontal="right" vertical="center"/>
    </xf>
    <xf numFmtId="49" fontId="21" fillId="5" borderId="39" xfId="0" applyNumberFormat="1" applyFont="1" applyFill="1" applyBorder="1" applyAlignment="1">
      <alignment horizontal="right" vertical="center"/>
    </xf>
    <xf numFmtId="49" fontId="21" fillId="5" borderId="59" xfId="0" applyNumberFormat="1" applyFont="1" applyFill="1" applyBorder="1" applyAlignment="1">
      <alignment horizontal="left" vertical="center"/>
    </xf>
    <xf numFmtId="49" fontId="21" fillId="5" borderId="57" xfId="0" applyNumberFormat="1" applyFont="1" applyFill="1" applyBorder="1" applyAlignment="1">
      <alignment horizontal="left" vertical="center"/>
    </xf>
    <xf numFmtId="49" fontId="21" fillId="5" borderId="58" xfId="0" applyNumberFormat="1" applyFont="1" applyFill="1" applyBorder="1" applyAlignment="1">
      <alignment horizontal="left" vertical="center"/>
    </xf>
    <xf numFmtId="49" fontId="4" fillId="4" borderId="85" xfId="0" applyNumberFormat="1" applyFont="1" applyFill="1" applyBorder="1" applyAlignment="1">
      <alignment horizontal="center" vertical="center"/>
    </xf>
    <xf numFmtId="0" fontId="17" fillId="0" borderId="70" xfId="0" applyFont="1" applyBorder="1" applyAlignment="1">
      <alignment vertical="center"/>
    </xf>
    <xf numFmtId="165" fontId="4" fillId="0" borderId="2" xfId="0" applyNumberFormat="1" applyFont="1" applyBorder="1" applyAlignment="1">
      <alignment horizontal="right" vertical="center"/>
    </xf>
    <xf numFmtId="49" fontId="4" fillId="4" borderId="41" xfId="0" applyNumberFormat="1" applyFont="1" applyFill="1" applyBorder="1" applyAlignment="1">
      <alignment horizontal="left" vertical="center"/>
    </xf>
    <xf numFmtId="49" fontId="4" fillId="0" borderId="41" xfId="0" applyNumberFormat="1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49" fontId="35" fillId="0" borderId="0" xfId="2" applyNumberFormat="1" applyFont="1" applyFill="1" applyBorder="1" applyAlignment="1">
      <alignment horizontal="center" wrapText="1"/>
    </xf>
    <xf numFmtId="168" fontId="35" fillId="0" borderId="0" xfId="2" applyNumberFormat="1" applyFont="1" applyFill="1" applyBorder="1" applyAlignment="1">
      <alignment horizontal="left" wrapText="1"/>
    </xf>
    <xf numFmtId="49" fontId="35" fillId="0" borderId="0" xfId="2" applyNumberFormat="1" applyFont="1" applyFill="1" applyBorder="1" applyAlignment="1">
      <alignment horizontal="left" wrapText="1"/>
    </xf>
    <xf numFmtId="0" fontId="30" fillId="0" borderId="0" xfId="2" applyFont="1" applyFill="1" applyAlignment="1">
      <alignment horizontal="center"/>
    </xf>
    <xf numFmtId="49" fontId="30" fillId="0" borderId="0" xfId="2" applyNumberFormat="1" applyFont="1" applyFill="1" applyAlignment="1">
      <alignment horizontal="center"/>
    </xf>
    <xf numFmtId="0" fontId="36" fillId="0" borderId="0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wrapText="1"/>
    </xf>
    <xf numFmtId="0" fontId="30" fillId="0" borderId="0" xfId="2" applyFont="1" applyFill="1" applyAlignment="1">
      <alignment horizontal="left" wrapText="1"/>
    </xf>
    <xf numFmtId="0" fontId="37" fillId="6" borderId="0" xfId="2" applyFont="1" applyFill="1" applyBorder="1" applyAlignment="1">
      <alignment horizontal="left" wrapText="1"/>
    </xf>
    <xf numFmtId="169" fontId="30" fillId="0" borderId="0" xfId="2" applyNumberFormat="1" applyFont="1" applyFill="1" applyBorder="1" applyAlignment="1">
      <alignment horizontal="left" wrapText="1"/>
    </xf>
    <xf numFmtId="0" fontId="30" fillId="0" borderId="0" xfId="2" applyFont="1" applyFill="1" applyAlignment="1"/>
    <xf numFmtId="0" fontId="37" fillId="7" borderId="0" xfId="2" applyFont="1" applyFill="1" applyBorder="1" applyAlignment="1">
      <alignment horizontal="left" wrapText="1"/>
    </xf>
    <xf numFmtId="0" fontId="30" fillId="0" borderId="0" xfId="2" applyFont="1" applyFill="1" applyBorder="1" applyAlignment="1">
      <alignment horizontal="left" wrapText="1"/>
    </xf>
    <xf numFmtId="166" fontId="36" fillId="0" borderId="0" xfId="2" applyNumberFormat="1" applyFont="1" applyFill="1" applyBorder="1" applyAlignment="1">
      <alignment horizontal="left" wrapText="1"/>
    </xf>
    <xf numFmtId="49" fontId="34" fillId="0" borderId="0" xfId="2" applyNumberFormat="1" applyFont="1" applyFill="1" applyBorder="1" applyAlignment="1">
      <alignment horizontal="center"/>
    </xf>
    <xf numFmtId="0" fontId="34" fillId="0" borderId="0" xfId="2" applyFont="1" applyFill="1" applyBorder="1" applyAlignment="1">
      <alignment horizontal="left"/>
    </xf>
    <xf numFmtId="169" fontId="38" fillId="8" borderId="0" xfId="2" applyNumberFormat="1" applyFont="1" applyFill="1" applyBorder="1" applyAlignment="1">
      <alignment horizontal="left" wrapText="1"/>
    </xf>
    <xf numFmtId="0" fontId="34" fillId="0" borderId="0" xfId="2" applyFont="1" applyFill="1" applyBorder="1" applyAlignment="1">
      <alignment horizontal="left" wrapText="1"/>
    </xf>
    <xf numFmtId="49" fontId="30" fillId="0" borderId="0" xfId="2" applyNumberFormat="1" applyFont="1" applyFill="1" applyBorder="1" applyAlignment="1">
      <alignment horizontal="center"/>
    </xf>
    <xf numFmtId="0" fontId="36" fillId="0" borderId="0" xfId="2" applyFont="1" applyFill="1" applyBorder="1" applyAlignment="1">
      <alignment wrapText="1"/>
    </xf>
    <xf numFmtId="169" fontId="34" fillId="0" borderId="0" xfId="8" applyNumberFormat="1" applyFont="1" applyFill="1" applyBorder="1" applyAlignment="1">
      <alignment horizontal="left" wrapText="1"/>
    </xf>
    <xf numFmtId="169" fontId="34" fillId="0" borderId="0" xfId="2" applyNumberFormat="1" applyFont="1" applyFill="1" applyBorder="1" applyAlignment="1">
      <alignment horizontal="left" wrapText="1"/>
    </xf>
    <xf numFmtId="49" fontId="30" fillId="0" borderId="102" xfId="2" applyNumberFormat="1" applyFont="1" applyFill="1" applyBorder="1" applyAlignment="1">
      <alignment horizontal="center"/>
    </xf>
    <xf numFmtId="0" fontId="36" fillId="0" borderId="103" xfId="2" applyFont="1" applyFill="1" applyBorder="1" applyAlignment="1">
      <alignment horizontal="center" wrapText="1"/>
    </xf>
    <xf numFmtId="0" fontId="36" fillId="0" borderId="103" xfId="2" applyFont="1" applyFill="1" applyBorder="1" applyAlignment="1">
      <alignment horizontal="left" wrapText="1"/>
    </xf>
    <xf numFmtId="0" fontId="30" fillId="0" borderId="103" xfId="2" applyFont="1" applyFill="1" applyBorder="1" applyAlignment="1">
      <alignment wrapText="1"/>
    </xf>
    <xf numFmtId="166" fontId="36" fillId="0" borderId="103" xfId="2" applyNumberFormat="1" applyFont="1" applyFill="1" applyBorder="1" applyAlignment="1">
      <alignment horizontal="left" wrapText="1"/>
    </xf>
    <xf numFmtId="166" fontId="36" fillId="0" borderId="104" xfId="2" applyNumberFormat="1" applyFont="1" applyFill="1" applyBorder="1" applyAlignment="1">
      <alignment horizontal="left" wrapText="1"/>
    </xf>
    <xf numFmtId="0" fontId="30" fillId="0" borderId="103" xfId="2" applyFont="1" applyFill="1" applyBorder="1" applyAlignment="1">
      <alignment horizontal="left" wrapText="1"/>
    </xf>
    <xf numFmtId="0" fontId="30" fillId="0" borderId="104" xfId="2" applyFont="1" applyFill="1" applyBorder="1" applyAlignment="1">
      <alignment horizontal="left" wrapText="1"/>
    </xf>
    <xf numFmtId="49" fontId="34" fillId="0" borderId="102" xfId="2" applyNumberFormat="1" applyFont="1" applyFill="1" applyBorder="1" applyAlignment="1">
      <alignment horizontal="center"/>
    </xf>
    <xf numFmtId="0" fontId="36" fillId="0" borderId="103" xfId="2" applyFont="1" applyFill="1" applyBorder="1" applyAlignment="1"/>
    <xf numFmtId="169" fontId="38" fillId="8" borderId="103" xfId="2" applyNumberFormat="1" applyFont="1" applyFill="1" applyBorder="1" applyAlignment="1">
      <alignment horizontal="left" wrapText="1"/>
    </xf>
    <xf numFmtId="0" fontId="34" fillId="0" borderId="104" xfId="2" applyFont="1" applyFill="1" applyBorder="1" applyAlignment="1">
      <alignment horizontal="left" wrapText="1"/>
    </xf>
    <xf numFmtId="0" fontId="36" fillId="0" borderId="103" xfId="2" applyFont="1" applyFill="1" applyBorder="1" applyAlignment="1">
      <alignment wrapText="1"/>
    </xf>
    <xf numFmtId="0" fontId="36" fillId="0" borderId="104" xfId="8" applyFont="1" applyFill="1" applyBorder="1" applyAlignment="1">
      <alignment horizontal="left" wrapText="1"/>
    </xf>
    <xf numFmtId="169" fontId="30" fillId="0" borderId="103" xfId="2" quotePrefix="1" applyNumberFormat="1" applyFont="1" applyFill="1" applyBorder="1" applyAlignment="1">
      <alignment horizontal="left" wrapText="1"/>
    </xf>
    <xf numFmtId="169" fontId="30" fillId="0" borderId="104" xfId="2" applyNumberFormat="1" applyFont="1" applyFill="1" applyBorder="1" applyAlignment="1">
      <alignment horizontal="left" wrapText="1"/>
    </xf>
    <xf numFmtId="0" fontId="34" fillId="0" borderId="103" xfId="2" applyFont="1" applyFill="1" applyBorder="1" applyAlignment="1">
      <alignment wrapText="1"/>
    </xf>
    <xf numFmtId="169" fontId="30" fillId="0" borderId="103" xfId="2" applyNumberFormat="1" applyFont="1" applyFill="1" applyBorder="1" applyAlignment="1">
      <alignment horizontal="left" wrapText="1"/>
    </xf>
    <xf numFmtId="170" fontId="30" fillId="0" borderId="103" xfId="2" applyNumberFormat="1" applyFont="1" applyFill="1" applyBorder="1" applyAlignment="1">
      <alignment wrapText="1"/>
    </xf>
    <xf numFmtId="49" fontId="37" fillId="0" borderId="102" xfId="2" applyNumberFormat="1" applyFont="1" applyFill="1" applyBorder="1" applyAlignment="1">
      <alignment horizontal="center"/>
    </xf>
    <xf numFmtId="0" fontId="37" fillId="0" borderId="103" xfId="2" applyFont="1" applyFill="1" applyBorder="1" applyAlignment="1">
      <alignment horizontal="left" wrapText="1"/>
    </xf>
    <xf numFmtId="169" fontId="34" fillId="0" borderId="103" xfId="2" applyNumberFormat="1" applyFont="1" applyFill="1" applyBorder="1" applyAlignment="1">
      <alignment horizontal="left" wrapText="1"/>
    </xf>
    <xf numFmtId="49" fontId="30" fillId="0" borderId="105" xfId="2" applyNumberFormat="1" applyFont="1" applyFill="1" applyBorder="1" applyAlignment="1">
      <alignment horizontal="center"/>
    </xf>
    <xf numFmtId="0" fontId="36" fillId="0" borderId="106" xfId="2" applyFont="1" applyFill="1" applyBorder="1" applyAlignment="1">
      <alignment horizontal="center" wrapText="1"/>
    </xf>
    <xf numFmtId="0" fontId="30" fillId="0" borderId="106" xfId="2" applyFont="1" applyFill="1" applyBorder="1" applyAlignment="1">
      <alignment horizontal="left" wrapText="1"/>
    </xf>
    <xf numFmtId="0" fontId="30" fillId="0" borderId="106" xfId="2" applyFont="1" applyFill="1" applyBorder="1" applyAlignment="1">
      <alignment wrapText="1"/>
    </xf>
    <xf numFmtId="169" fontId="38" fillId="8" borderId="0" xfId="8" applyNumberFormat="1" applyFont="1" applyFill="1" applyBorder="1" applyAlignment="1">
      <alignment horizontal="left" wrapText="1"/>
    </xf>
    <xf numFmtId="0" fontId="30" fillId="0" borderId="0" xfId="2" applyFont="1" applyFill="1" applyBorder="1" applyAlignment="1">
      <alignment horizontal="center"/>
    </xf>
    <xf numFmtId="0" fontId="34" fillId="0" borderId="0" xfId="2" applyFont="1" applyFill="1" applyBorder="1" applyAlignment="1"/>
    <xf numFmtId="0" fontId="34" fillId="0" borderId="0" xfId="2" applyFont="1" applyFill="1" applyBorder="1" applyAlignment="1">
      <alignment wrapText="1"/>
    </xf>
    <xf numFmtId="0" fontId="36" fillId="0" borderId="0" xfId="8" applyFont="1" applyFill="1" applyBorder="1" applyAlignment="1">
      <alignment horizontal="left" wrapText="1"/>
    </xf>
    <xf numFmtId="49" fontId="36" fillId="0" borderId="0" xfId="2" applyNumberFormat="1" applyFont="1" applyFill="1" applyBorder="1" applyAlignment="1">
      <alignment horizontal="center"/>
    </xf>
    <xf numFmtId="0" fontId="30" fillId="0" borderId="0" xfId="2" applyFont="1" applyFill="1" applyBorder="1" applyAlignment="1"/>
    <xf numFmtId="0" fontId="36" fillId="0" borderId="108" xfId="2" applyFont="1" applyFill="1" applyBorder="1" applyAlignment="1">
      <alignment horizontal="center" wrapText="1"/>
    </xf>
    <xf numFmtId="0" fontId="30" fillId="0" borderId="108" xfId="2" applyFont="1" applyFill="1" applyBorder="1" applyAlignment="1">
      <alignment horizontal="left" wrapText="1"/>
    </xf>
    <xf numFmtId="166" fontId="36" fillId="0" borderId="108" xfId="2" applyNumberFormat="1" applyFont="1" applyFill="1" applyBorder="1" applyAlignment="1">
      <alignment horizontal="left" wrapText="1"/>
    </xf>
    <xf numFmtId="166" fontId="36" fillId="0" borderId="109" xfId="2" applyNumberFormat="1" applyFont="1" applyFill="1" applyBorder="1" applyAlignment="1">
      <alignment horizontal="left" wrapText="1"/>
    </xf>
    <xf numFmtId="169" fontId="30" fillId="0" borderId="106" xfId="2" quotePrefix="1" applyNumberFormat="1" applyFont="1" applyFill="1" applyBorder="1" applyAlignment="1">
      <alignment horizontal="left" wrapText="1"/>
    </xf>
    <xf numFmtId="169" fontId="30" fillId="0" borderId="107" xfId="2" applyNumberFormat="1" applyFont="1" applyFill="1" applyBorder="1" applyAlignment="1">
      <alignment horizontal="left" wrapText="1"/>
    </xf>
    <xf numFmtId="0" fontId="34" fillId="0" borderId="106" xfId="2" applyFont="1" applyFill="1" applyBorder="1" applyAlignment="1"/>
    <xf numFmtId="0" fontId="36" fillId="0" borderId="106" xfId="2" applyFont="1" applyFill="1" applyBorder="1" applyAlignment="1">
      <alignment wrapText="1"/>
    </xf>
    <xf numFmtId="49" fontId="30" fillId="0" borderId="0" xfId="2" applyNumberFormat="1" applyFont="1" applyFill="1" applyAlignment="1"/>
    <xf numFmtId="0" fontId="30" fillId="0" borderId="0" xfId="2" applyFont="1" applyFill="1" applyAlignment="1">
      <alignment horizontal="left"/>
    </xf>
    <xf numFmtId="49" fontId="4" fillId="0" borderId="110" xfId="0" applyNumberFormat="1" applyFont="1" applyFill="1" applyBorder="1" applyAlignment="1">
      <alignment horizontal="center" vertical="center"/>
    </xf>
    <xf numFmtId="164" fontId="4" fillId="0" borderId="110" xfId="0" applyNumberFormat="1" applyFont="1" applyFill="1" applyBorder="1" applyAlignment="1">
      <alignment horizontal="center" vertical="center"/>
    </xf>
    <xf numFmtId="4" fontId="4" fillId="0" borderId="110" xfId="0" applyNumberFormat="1" applyFont="1" applyFill="1" applyBorder="1" applyAlignment="1">
      <alignment horizontal="left" vertical="center"/>
    </xf>
    <xf numFmtId="165" fontId="4" fillId="0" borderId="110" xfId="0" applyNumberFormat="1" applyFont="1" applyFill="1" applyBorder="1" applyAlignment="1">
      <alignment horizontal="right" vertical="center"/>
    </xf>
    <xf numFmtId="49" fontId="4" fillId="4" borderId="110" xfId="0" applyNumberFormat="1" applyFont="1" applyFill="1" applyBorder="1" applyAlignment="1">
      <alignment horizontal="left" vertical="center"/>
    </xf>
    <xf numFmtId="49" fontId="4" fillId="0" borderId="110" xfId="0" applyNumberFormat="1" applyFont="1" applyFill="1" applyBorder="1" applyAlignment="1">
      <alignment vertical="center"/>
    </xf>
    <xf numFmtId="0" fontId="4" fillId="0" borderId="110" xfId="0" applyFont="1" applyFill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/>
    </xf>
    <xf numFmtId="164" fontId="4" fillId="0" borderId="110" xfId="0" applyNumberFormat="1" applyFont="1" applyBorder="1" applyAlignment="1">
      <alignment horizontal="center" vertical="center"/>
    </xf>
    <xf numFmtId="165" fontId="4" fillId="0" borderId="110" xfId="0" applyNumberFormat="1" applyFont="1" applyBorder="1" applyAlignment="1">
      <alignment horizontal="right" vertical="center"/>
    </xf>
    <xf numFmtId="49" fontId="4" fillId="0" borderId="110" xfId="0" applyNumberFormat="1" applyFont="1" applyFill="1" applyBorder="1" applyAlignment="1">
      <alignment horizontal="center" vertical="center" wrapText="1"/>
    </xf>
    <xf numFmtId="164" fontId="4" fillId="0" borderId="110" xfId="0" applyNumberFormat="1" applyFont="1" applyFill="1" applyBorder="1" applyAlignment="1">
      <alignment horizontal="center" vertical="center" wrapText="1"/>
    </xf>
    <xf numFmtId="49" fontId="4" fillId="0" borderId="110" xfId="0" applyNumberFormat="1" applyFont="1" applyFill="1" applyBorder="1" applyAlignment="1">
      <alignment vertical="center" wrapText="1"/>
    </xf>
    <xf numFmtId="1" fontId="4" fillId="0" borderId="110" xfId="0" applyNumberFormat="1" applyFont="1" applyFill="1" applyBorder="1" applyAlignment="1">
      <alignment horizontal="center" vertical="center" wrapText="1"/>
    </xf>
    <xf numFmtId="165" fontId="4" fillId="0" borderId="110" xfId="0" applyNumberFormat="1" applyFont="1" applyFill="1" applyBorder="1" applyAlignment="1">
      <alignment horizontal="left" vertical="center" wrapText="1"/>
    </xf>
    <xf numFmtId="0" fontId="4" fillId="0" borderId="110" xfId="0" applyFont="1" applyFill="1" applyBorder="1" applyAlignment="1">
      <alignment horizontal="center" vertical="center" wrapText="1"/>
    </xf>
    <xf numFmtId="49" fontId="4" fillId="0" borderId="111" xfId="0" applyNumberFormat="1" applyFont="1" applyFill="1" applyBorder="1" applyAlignment="1">
      <alignment horizontal="center" vertical="center"/>
    </xf>
    <xf numFmtId="166" fontId="4" fillId="0" borderId="111" xfId="0" applyNumberFormat="1" applyFont="1" applyFill="1" applyBorder="1" applyAlignment="1">
      <alignment horizontal="center" vertical="center"/>
    </xf>
    <xf numFmtId="49" fontId="4" fillId="0" borderId="111" xfId="0" applyNumberFormat="1" applyFont="1" applyFill="1" applyBorder="1" applyAlignment="1">
      <alignment horizontal="left" vertical="center"/>
    </xf>
    <xf numFmtId="0" fontId="17" fillId="0" borderId="111" xfId="0" applyFont="1" applyBorder="1" applyAlignment="1">
      <alignment horizontal="center" vertical="center"/>
    </xf>
    <xf numFmtId="0" fontId="30" fillId="0" borderId="103" xfId="9" applyFont="1" applyFill="1" applyBorder="1" applyAlignment="1">
      <alignment wrapText="1"/>
    </xf>
    <xf numFmtId="169" fontId="40" fillId="8" borderId="0" xfId="2" applyNumberFormat="1" applyFont="1" applyFill="1" applyBorder="1" applyAlignment="1">
      <alignment horizontal="left" wrapText="1"/>
    </xf>
    <xf numFmtId="166" fontId="36" fillId="0" borderId="106" xfId="2" applyNumberFormat="1" applyFont="1" applyFill="1" applyBorder="1" applyAlignment="1">
      <alignment horizontal="left" wrapText="1"/>
    </xf>
    <xf numFmtId="166" fontId="36" fillId="0" borderId="107" xfId="2" applyNumberFormat="1" applyFont="1" applyFill="1" applyBorder="1" applyAlignment="1">
      <alignment horizontal="left" wrapText="1"/>
    </xf>
    <xf numFmtId="0" fontId="36" fillId="0" borderId="108" xfId="2" applyFont="1" applyFill="1" applyBorder="1" applyAlignment="1">
      <alignment wrapText="1"/>
    </xf>
    <xf numFmtId="0" fontId="34" fillId="0" borderId="109" xfId="2" applyFont="1" applyFill="1" applyBorder="1" applyAlignment="1">
      <alignment horizontal="left" wrapText="1"/>
    </xf>
    <xf numFmtId="170" fontId="30" fillId="0" borderId="0" xfId="2" applyNumberFormat="1" applyFont="1" applyFill="1" applyBorder="1" applyAlignment="1">
      <alignment wrapText="1"/>
    </xf>
    <xf numFmtId="169" fontId="43" fillId="0" borderId="103" xfId="9" applyNumberFormat="1" applyFont="1" applyFill="1" applyBorder="1" applyAlignment="1">
      <alignment horizontal="left" wrapText="1"/>
    </xf>
    <xf numFmtId="169" fontId="43" fillId="0" borderId="104" xfId="2" applyNumberFormat="1" applyFont="1" applyFill="1" applyBorder="1" applyAlignment="1">
      <alignment horizontal="left" wrapText="1"/>
    </xf>
    <xf numFmtId="169" fontId="43" fillId="0" borderId="107" xfId="2" applyNumberFormat="1" applyFont="1" applyFill="1" applyBorder="1" applyAlignment="1">
      <alignment horizontal="left" wrapText="1"/>
    </xf>
    <xf numFmtId="169" fontId="43" fillId="0" borderId="103" xfId="2" applyNumberFormat="1" applyFont="1" applyFill="1" applyBorder="1" applyAlignment="1">
      <alignment horizontal="left" wrapText="1"/>
    </xf>
    <xf numFmtId="169" fontId="43" fillId="0" borderId="106" xfId="2" applyNumberFormat="1" applyFont="1" applyFill="1" applyBorder="1" applyAlignment="1">
      <alignment horizontal="left" wrapText="1"/>
    </xf>
    <xf numFmtId="169" fontId="43" fillId="0" borderId="0" xfId="2" applyNumberFormat="1" applyFont="1" applyFill="1" applyBorder="1" applyAlignment="1">
      <alignment horizontal="left" wrapText="1"/>
    </xf>
    <xf numFmtId="0" fontId="4" fillId="0" borderId="110" xfId="0" applyNumberFormat="1" applyFont="1" applyBorder="1" applyAlignment="1">
      <alignment horizontal="left" vertical="center"/>
    </xf>
    <xf numFmtId="1" fontId="4" fillId="0" borderId="110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49" fontId="4" fillId="0" borderId="110" xfId="0" applyNumberFormat="1" applyFont="1" applyBorder="1" applyAlignment="1">
      <alignment vertical="center"/>
    </xf>
    <xf numFmtId="0" fontId="4" fillId="0" borderId="110" xfId="0" applyFont="1" applyFill="1" applyBorder="1" applyAlignment="1">
      <alignment vertical="center"/>
    </xf>
    <xf numFmtId="0" fontId="36" fillId="0" borderId="0" xfId="2" quotePrefix="1" applyFont="1" applyFill="1" applyBorder="1" applyAlignment="1">
      <alignment horizontal="center" wrapText="1"/>
    </xf>
    <xf numFmtId="169" fontId="30" fillId="0" borderId="0" xfId="2" quotePrefix="1" applyNumberFormat="1" applyFont="1" applyFill="1" applyBorder="1" applyAlignment="1">
      <alignment horizontal="left" wrapText="1"/>
    </xf>
    <xf numFmtId="0" fontId="36" fillId="0" borderId="103" xfId="9" quotePrefix="1" applyFont="1" applyFill="1" applyBorder="1" applyAlignment="1">
      <alignment horizontal="center" wrapText="1"/>
    </xf>
    <xf numFmtId="169" fontId="30" fillId="0" borderId="104" xfId="9" applyNumberFormat="1" applyFont="1" applyFill="1" applyBorder="1" applyAlignment="1">
      <alignment horizontal="left" wrapText="1"/>
    </xf>
    <xf numFmtId="0" fontId="36" fillId="0" borderId="106" xfId="2" quotePrefix="1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49" fontId="4" fillId="0" borderId="69" xfId="0" applyNumberFormat="1" applyFont="1" applyFill="1" applyBorder="1" applyAlignment="1">
      <alignment horizontal="lef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7" fillId="0" borderId="69" xfId="0" applyNumberFormat="1" applyFont="1" applyFill="1" applyBorder="1" applyAlignment="1">
      <alignment horizontal="left" vertical="center"/>
    </xf>
    <xf numFmtId="0" fontId="4" fillId="0" borderId="43" xfId="0" applyFont="1" applyFill="1" applyBorder="1" applyAlignment="1" applyProtection="1">
      <alignment horizontal="left" vertical="center"/>
    </xf>
    <xf numFmtId="49" fontId="4" fillId="0" borderId="110" xfId="0" applyNumberFormat="1" applyFont="1" applyBorder="1" applyAlignment="1">
      <alignment horizontal="left" vertical="center"/>
    </xf>
    <xf numFmtId="1" fontId="4" fillId="0" borderId="110" xfId="0" applyNumberFormat="1" applyFont="1" applyFill="1" applyBorder="1" applyAlignment="1">
      <alignment horizontal="center" vertical="center"/>
    </xf>
    <xf numFmtId="166" fontId="4" fillId="0" borderId="110" xfId="0" applyNumberFormat="1" applyFont="1" applyBorder="1" applyAlignment="1">
      <alignment horizontal="center" vertical="center"/>
    </xf>
    <xf numFmtId="166" fontId="4" fillId="0" borderId="110" xfId="0" applyNumberFormat="1" applyFont="1" applyFill="1" applyBorder="1" applyAlignment="1">
      <alignment horizontal="center" vertical="center"/>
    </xf>
    <xf numFmtId="0" fontId="4" fillId="0" borderId="110" xfId="0" applyFont="1" applyFill="1" applyBorder="1" applyAlignment="1" applyProtection="1">
      <alignment horizontal="center" vertical="center"/>
      <protection locked="0"/>
    </xf>
    <xf numFmtId="165" fontId="4" fillId="0" borderId="110" xfId="0" applyNumberFormat="1" applyFont="1" applyBorder="1" applyAlignment="1">
      <alignment horizontal="left" vertical="center" wrapText="1"/>
    </xf>
    <xf numFmtId="0" fontId="4" fillId="4" borderId="85" xfId="0" applyFont="1" applyFill="1" applyBorder="1" applyAlignment="1" applyProtection="1">
      <alignment horizontal="center" vertical="center"/>
    </xf>
    <xf numFmtId="8" fontId="4" fillId="4" borderId="85" xfId="0" applyNumberFormat="1" applyFont="1" applyFill="1" applyBorder="1" applyAlignment="1">
      <alignment horizontal="center" vertical="center"/>
    </xf>
    <xf numFmtId="166" fontId="4" fillId="4" borderId="85" xfId="1" applyNumberFormat="1" applyFont="1" applyFill="1" applyBorder="1" applyAlignment="1" applyProtection="1">
      <alignment horizontal="center" vertical="center"/>
    </xf>
    <xf numFmtId="49" fontId="24" fillId="0" borderId="81" xfId="0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9" fillId="0" borderId="116" xfId="0" applyFont="1" applyBorder="1" applyAlignment="1">
      <alignment horizontal="center" vertical="center"/>
    </xf>
    <xf numFmtId="0" fontId="18" fillId="8" borderId="116" xfId="0" applyFont="1" applyFill="1" applyBorder="1" applyAlignment="1">
      <alignment horizontal="left" vertical="center"/>
    </xf>
    <xf numFmtId="49" fontId="4" fillId="0" borderId="110" xfId="0" applyNumberFormat="1" applyFont="1" applyFill="1" applyBorder="1" applyAlignment="1">
      <alignment horizontal="left" vertical="center" wrapText="1"/>
    </xf>
    <xf numFmtId="166" fontId="18" fillId="0" borderId="112" xfId="0" applyNumberFormat="1" applyFont="1" applyBorder="1" applyAlignment="1">
      <alignment horizontal="center" vertical="center"/>
    </xf>
    <xf numFmtId="0" fontId="25" fillId="0" borderId="7" xfId="0" applyNumberFormat="1" applyFont="1" applyFill="1" applyBorder="1" applyAlignment="1">
      <alignment horizontal="left"/>
    </xf>
    <xf numFmtId="0" fontId="4" fillId="0" borderId="82" xfId="0" applyFont="1" applyFill="1" applyBorder="1" applyAlignment="1" applyProtection="1">
      <alignment horizontal="left" vertical="center"/>
    </xf>
    <xf numFmtId="1" fontId="4" fillId="0" borderId="82" xfId="0" applyNumberFormat="1" applyFont="1" applyBorder="1" applyAlignment="1">
      <alignment horizontal="center" vertical="center"/>
    </xf>
    <xf numFmtId="0" fontId="24" fillId="0" borderId="110" xfId="0" applyFont="1" applyFill="1" applyBorder="1" applyAlignment="1">
      <alignment horizontal="left" vertical="center"/>
    </xf>
    <xf numFmtId="49" fontId="24" fillId="4" borderId="110" xfId="0" applyNumberFormat="1" applyFont="1" applyFill="1" applyBorder="1" applyAlignment="1">
      <alignment horizontal="left" vertical="center"/>
    </xf>
    <xf numFmtId="164" fontId="24" fillId="4" borderId="110" xfId="0" applyNumberFormat="1" applyFont="1" applyFill="1" applyBorder="1" applyAlignment="1">
      <alignment horizontal="left" vertical="center"/>
    </xf>
    <xf numFmtId="0" fontId="46" fillId="0" borderId="11" xfId="0" applyFont="1" applyFill="1" applyBorder="1" applyAlignment="1"/>
    <xf numFmtId="0" fontId="46" fillId="0" borderId="91" xfId="0" applyFont="1" applyFill="1" applyBorder="1" applyAlignment="1"/>
    <xf numFmtId="49" fontId="24" fillId="0" borderId="1" xfId="0" applyNumberFormat="1" applyFont="1" applyFill="1" applyBorder="1" applyAlignment="1">
      <alignment horizontal="center" vertical="center"/>
    </xf>
    <xf numFmtId="4" fontId="47" fillId="0" borderId="89" xfId="0" applyNumberFormat="1" applyFont="1" applyFill="1" applyBorder="1" applyAlignment="1">
      <alignment vertical="center"/>
    </xf>
    <xf numFmtId="49" fontId="47" fillId="0" borderId="89" xfId="0" applyNumberFormat="1" applyFont="1" applyFill="1" applyBorder="1" applyAlignment="1">
      <alignment vertical="center"/>
    </xf>
    <xf numFmtId="165" fontId="4" fillId="0" borderId="95" xfId="0" applyNumberFormat="1" applyFont="1" applyBorder="1" applyAlignment="1">
      <alignment horizontal="right" vertical="center"/>
    </xf>
    <xf numFmtId="49" fontId="2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165" fontId="4" fillId="0" borderId="89" xfId="0" applyNumberFormat="1" applyFont="1" applyFill="1" applyBorder="1" applyAlignment="1">
      <alignment horizontal="right" vertical="center"/>
    </xf>
    <xf numFmtId="165" fontId="4" fillId="0" borderId="89" xfId="0" applyNumberFormat="1" applyFont="1" applyBorder="1" applyAlignment="1">
      <alignment horizontal="right" vertical="center"/>
    </xf>
    <xf numFmtId="0" fontId="4" fillId="0" borderId="110" xfId="0" applyFont="1" applyBorder="1" applyAlignment="1" applyProtection="1">
      <alignment horizontal="center" vertical="center"/>
    </xf>
    <xf numFmtId="166" fontId="17" fillId="0" borderId="110" xfId="0" applyNumberFormat="1" applyFont="1" applyBorder="1" applyAlignment="1" applyProtection="1">
      <alignment horizontal="center" vertical="center"/>
    </xf>
    <xf numFmtId="0" fontId="24" fillId="0" borderId="110" xfId="0" applyFont="1" applyFill="1" applyBorder="1" applyAlignment="1" applyProtection="1">
      <alignment vertical="center" wrapText="1"/>
    </xf>
    <xf numFmtId="0" fontId="4" fillId="4" borderId="110" xfId="0" applyFont="1" applyFill="1" applyBorder="1" applyAlignment="1" applyProtection="1">
      <alignment horizontal="center" vertical="center"/>
    </xf>
    <xf numFmtId="165" fontId="4" fillId="0" borderId="89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49" fontId="17" fillId="4" borderId="85" xfId="0" applyNumberFormat="1" applyFont="1" applyFill="1" applyBorder="1" applyAlignment="1">
      <alignment horizontal="center" vertical="center"/>
    </xf>
    <xf numFmtId="49" fontId="33" fillId="0" borderId="82" xfId="0" applyNumberFormat="1" applyFont="1" applyFill="1" applyBorder="1" applyAlignment="1">
      <alignment horizontal="left" vertical="center"/>
    </xf>
    <xf numFmtId="0" fontId="17" fillId="0" borderId="110" xfId="0" applyFont="1" applyBorder="1" applyAlignment="1">
      <alignment horizontal="center" vertical="center"/>
    </xf>
    <xf numFmtId="0" fontId="4" fillId="0" borderId="120" xfId="0" applyFont="1" applyBorder="1" applyAlignment="1" applyProtection="1">
      <alignment horizontal="center" vertical="center"/>
    </xf>
    <xf numFmtId="0" fontId="17" fillId="0" borderId="120" xfId="0" applyFont="1" applyFill="1" applyBorder="1" applyAlignment="1" applyProtection="1">
      <alignment horizontal="center" vertical="center"/>
    </xf>
    <xf numFmtId="0" fontId="33" fillId="0" borderId="120" xfId="0" applyFont="1" applyFill="1" applyBorder="1" applyAlignment="1" applyProtection="1">
      <alignment horizontal="left" vertical="center" wrapText="1"/>
    </xf>
    <xf numFmtId="166" fontId="17" fillId="0" borderId="120" xfId="0" applyNumberFormat="1" applyFont="1" applyBorder="1" applyAlignment="1">
      <alignment horizontal="center" vertical="center"/>
    </xf>
    <xf numFmtId="0" fontId="17" fillId="0" borderId="120" xfId="0" applyFont="1" applyBorder="1" applyAlignment="1">
      <alignment horizontal="center" vertical="center"/>
    </xf>
    <xf numFmtId="166" fontId="17" fillId="0" borderId="120" xfId="0" applyNumberFormat="1" applyFont="1" applyFill="1" applyBorder="1" applyAlignment="1" applyProtection="1">
      <alignment horizontal="center" vertical="center"/>
    </xf>
    <xf numFmtId="0" fontId="17" fillId="0" borderId="120" xfId="0" applyFont="1" applyFill="1" applyBorder="1" applyAlignment="1" applyProtection="1">
      <alignment horizontal="left" vertical="center" wrapText="1"/>
    </xf>
    <xf numFmtId="0" fontId="33" fillId="0" borderId="120" xfId="0" applyFont="1" applyFill="1" applyBorder="1" applyAlignment="1" applyProtection="1">
      <alignment horizontal="left" vertical="center"/>
    </xf>
    <xf numFmtId="0" fontId="4" fillId="0" borderId="120" xfId="0" applyFont="1" applyFill="1" applyBorder="1" applyAlignment="1" applyProtection="1">
      <alignment horizontal="center" vertical="center"/>
    </xf>
    <xf numFmtId="0" fontId="4" fillId="0" borderId="120" xfId="0" applyFont="1" applyFill="1" applyBorder="1" applyAlignment="1" applyProtection="1">
      <alignment horizontal="left" vertical="center"/>
    </xf>
    <xf numFmtId="0" fontId="17" fillId="0" borderId="120" xfId="0" applyFont="1" applyFill="1" applyBorder="1" applyAlignment="1" applyProtection="1">
      <alignment horizontal="left" vertical="center"/>
    </xf>
    <xf numFmtId="0" fontId="24" fillId="0" borderId="120" xfId="0" applyNumberFormat="1" applyFont="1" applyFill="1" applyBorder="1" applyAlignment="1">
      <alignment horizontal="center" vertical="center"/>
    </xf>
    <xf numFmtId="0" fontId="55" fillId="0" borderId="37" xfId="0" applyFont="1" applyBorder="1" applyAlignment="1">
      <alignment horizontal="left" vertical="center"/>
    </xf>
    <xf numFmtId="0" fontId="55" fillId="0" borderId="37" xfId="0" applyFont="1" applyBorder="1" applyAlignment="1">
      <alignment horizontal="center" vertical="center"/>
    </xf>
    <xf numFmtId="49" fontId="4" fillId="0" borderId="120" xfId="0" applyNumberFormat="1" applyFont="1" applyFill="1" applyBorder="1" applyAlignment="1">
      <alignment horizontal="center" vertical="center"/>
    </xf>
    <xf numFmtId="164" fontId="4" fillId="0" borderId="120" xfId="0" applyNumberFormat="1" applyFont="1" applyFill="1" applyBorder="1" applyAlignment="1">
      <alignment horizontal="center" vertical="center"/>
    </xf>
    <xf numFmtId="49" fontId="4" fillId="0" borderId="120" xfId="0" applyNumberFormat="1" applyFont="1" applyFill="1" applyBorder="1" applyAlignment="1">
      <alignment vertical="center"/>
    </xf>
    <xf numFmtId="0" fontId="4" fillId="0" borderId="120" xfId="0" applyFont="1" applyFill="1" applyBorder="1" applyAlignment="1">
      <alignment horizontal="center" vertical="center"/>
    </xf>
    <xf numFmtId="165" fontId="4" fillId="0" borderId="120" xfId="0" applyNumberFormat="1" applyFont="1" applyFill="1" applyBorder="1" applyAlignment="1">
      <alignment horizontal="right" vertical="center"/>
    </xf>
    <xf numFmtId="49" fontId="4" fillId="0" borderId="120" xfId="0" applyNumberFormat="1" applyFont="1" applyBorder="1" applyAlignment="1">
      <alignment horizontal="center" vertical="center"/>
    </xf>
    <xf numFmtId="164" fontId="4" fillId="0" borderId="120" xfId="0" applyNumberFormat="1" applyFont="1" applyBorder="1" applyAlignment="1">
      <alignment horizontal="center" vertical="center"/>
    </xf>
    <xf numFmtId="1" fontId="4" fillId="0" borderId="120" xfId="0" applyNumberFormat="1" applyFont="1" applyBorder="1" applyAlignment="1">
      <alignment horizontal="center" vertical="center"/>
    </xf>
    <xf numFmtId="165" fontId="4" fillId="0" borderId="120" xfId="0" applyNumberFormat="1" applyFont="1" applyBorder="1" applyAlignment="1">
      <alignment horizontal="right" vertical="center"/>
    </xf>
    <xf numFmtId="49" fontId="24" fillId="4" borderId="24" xfId="0" applyNumberFormat="1" applyFont="1" applyFill="1" applyBorder="1" applyAlignment="1">
      <alignment horizontal="left" vertical="center"/>
    </xf>
    <xf numFmtId="0" fontId="24" fillId="0" borderId="24" xfId="0" applyNumberFormat="1" applyFont="1" applyBorder="1" applyAlignment="1">
      <alignment horizontal="left" vertical="center"/>
    </xf>
    <xf numFmtId="0" fontId="24" fillId="0" borderId="120" xfId="0" applyNumberFormat="1" applyFont="1" applyBorder="1" applyAlignment="1">
      <alignment horizontal="left" vertical="center"/>
    </xf>
    <xf numFmtId="0" fontId="24" fillId="0" borderId="120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49" fontId="33" fillId="0" borderId="20" xfId="0" applyNumberFormat="1" applyFont="1" applyFill="1" applyBorder="1" applyAlignment="1">
      <alignment horizontal="left" vertical="center"/>
    </xf>
    <xf numFmtId="49" fontId="24" fillId="0" borderId="69" xfId="0" applyNumberFormat="1" applyFont="1" applyFill="1" applyBorder="1" applyAlignment="1">
      <alignment horizontal="left" vertical="center"/>
    </xf>
    <xf numFmtId="49" fontId="24" fillId="0" borderId="120" xfId="0" applyNumberFormat="1" applyFont="1" applyFill="1" applyBorder="1" applyAlignment="1">
      <alignment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8" borderId="110" xfId="0" applyFont="1" applyFill="1" applyBorder="1" applyAlignment="1" applyProtection="1">
      <alignment vertical="center" wrapText="1"/>
    </xf>
    <xf numFmtId="0" fontId="4" fillId="8" borderId="120" xfId="0" applyFont="1" applyFill="1" applyBorder="1" applyAlignment="1" applyProtection="1">
      <alignment horizontal="left" vertical="center" wrapText="1"/>
    </xf>
    <xf numFmtId="0" fontId="33" fillId="8" borderId="120" xfId="0" applyFont="1" applyFill="1" applyBorder="1" applyAlignment="1" applyProtection="1">
      <alignment horizontal="left" vertical="center" wrapText="1"/>
    </xf>
    <xf numFmtId="0" fontId="4" fillId="4" borderId="122" xfId="0" applyFont="1" applyFill="1" applyBorder="1" applyAlignment="1" applyProtection="1">
      <alignment horizontal="center" vertical="center"/>
    </xf>
    <xf numFmtId="8" fontId="4" fillId="4" borderId="122" xfId="0" applyNumberFormat="1" applyFont="1" applyFill="1" applyBorder="1" applyAlignment="1">
      <alignment horizontal="center" vertical="center"/>
    </xf>
    <xf numFmtId="166" fontId="4" fillId="4" borderId="122" xfId="1" applyNumberFormat="1" applyFont="1" applyFill="1" applyBorder="1" applyAlignment="1" applyProtection="1">
      <alignment horizontal="center" vertical="center"/>
    </xf>
    <xf numFmtId="1" fontId="4" fillId="0" borderId="123" xfId="0" applyNumberFormat="1" applyFont="1" applyBorder="1" applyAlignment="1">
      <alignment horizontal="center" vertical="center"/>
    </xf>
    <xf numFmtId="165" fontId="4" fillId="0" borderId="124" xfId="0" applyNumberFormat="1" applyFont="1" applyFill="1" applyBorder="1" applyAlignment="1">
      <alignment horizontal="right" vertical="center"/>
    </xf>
    <xf numFmtId="0" fontId="4" fillId="0" borderId="124" xfId="0" applyFont="1" applyBorder="1" applyAlignment="1">
      <alignment horizontal="center" vertical="center"/>
    </xf>
    <xf numFmtId="164" fontId="4" fillId="0" borderId="124" xfId="0" applyNumberFormat="1" applyFont="1" applyBorder="1" applyAlignment="1">
      <alignment horizontal="center" vertical="center"/>
    </xf>
    <xf numFmtId="0" fontId="4" fillId="0" borderId="124" xfId="0" applyNumberFormat="1" applyFont="1" applyBorder="1" applyAlignment="1">
      <alignment horizontal="left" vertical="center"/>
    </xf>
    <xf numFmtId="1" fontId="4" fillId="0" borderId="124" xfId="0" applyNumberFormat="1" applyFont="1" applyBorder="1" applyAlignment="1">
      <alignment horizontal="center" vertical="center"/>
    </xf>
    <xf numFmtId="165" fontId="4" fillId="0" borderId="124" xfId="0" applyNumberFormat="1" applyFont="1" applyBorder="1" applyAlignment="1">
      <alignment horizontal="right" vertical="center"/>
    </xf>
    <xf numFmtId="49" fontId="4" fillId="0" borderId="124" xfId="0" applyNumberFormat="1" applyFont="1" applyBorder="1" applyAlignment="1">
      <alignment horizontal="left" vertical="center"/>
    </xf>
    <xf numFmtId="49" fontId="4" fillId="0" borderId="124" xfId="0" applyNumberFormat="1" applyFont="1" applyBorder="1" applyAlignment="1">
      <alignment horizontal="center" vertical="center"/>
    </xf>
    <xf numFmtId="164" fontId="4" fillId="0" borderId="124" xfId="0" applyNumberFormat="1" applyFont="1" applyFill="1" applyBorder="1" applyAlignment="1">
      <alignment horizontal="center" vertical="center" wrapText="1"/>
    </xf>
    <xf numFmtId="49" fontId="4" fillId="0" borderId="124" xfId="0" applyNumberFormat="1" applyFont="1" applyBorder="1" applyAlignment="1">
      <alignment vertical="center"/>
    </xf>
    <xf numFmtId="0" fontId="4" fillId="0" borderId="124" xfId="0" applyFont="1" applyFill="1" applyBorder="1" applyAlignment="1">
      <alignment horizontal="center" vertical="center" wrapText="1"/>
    </xf>
    <xf numFmtId="49" fontId="24" fillId="0" borderId="24" xfId="0" applyNumberFormat="1" applyFont="1" applyBorder="1" applyAlignment="1">
      <alignment vertical="center"/>
    </xf>
    <xf numFmtId="49" fontId="24" fillId="0" borderId="35" xfId="0" applyNumberFormat="1" applyFont="1" applyBorder="1" applyAlignment="1">
      <alignment vertical="center"/>
    </xf>
    <xf numFmtId="164" fontId="4" fillId="0" borderId="124" xfId="0" applyNumberFormat="1" applyFont="1" applyFill="1" applyBorder="1" applyAlignment="1">
      <alignment horizontal="center" vertical="center"/>
    </xf>
    <xf numFmtId="0" fontId="4" fillId="0" borderId="124" xfId="0" applyFont="1" applyBorder="1" applyAlignment="1" applyProtection="1">
      <alignment horizontal="center" vertical="center"/>
      <protection locked="0"/>
    </xf>
    <xf numFmtId="49" fontId="4" fillId="0" borderId="130" xfId="0" applyNumberFormat="1" applyFont="1" applyFill="1" applyBorder="1" applyAlignment="1">
      <alignment horizontal="center" vertical="center"/>
    </xf>
    <xf numFmtId="164" fontId="4" fillId="0" borderId="130" xfId="0" applyNumberFormat="1" applyFont="1" applyFill="1" applyBorder="1" applyAlignment="1">
      <alignment horizontal="center" vertical="center"/>
    </xf>
    <xf numFmtId="49" fontId="4" fillId="4" borderId="130" xfId="0" applyNumberFormat="1" applyFont="1" applyFill="1" applyBorder="1" applyAlignment="1">
      <alignment horizontal="left" vertical="center"/>
    </xf>
    <xf numFmtId="0" fontId="4" fillId="0" borderId="130" xfId="0" applyFont="1" applyFill="1" applyBorder="1" applyAlignment="1">
      <alignment horizontal="center" vertical="center"/>
    </xf>
    <xf numFmtId="165" fontId="4" fillId="0" borderId="130" xfId="0" applyNumberFormat="1" applyFont="1" applyFill="1" applyBorder="1" applyAlignment="1">
      <alignment horizontal="right" vertical="center"/>
    </xf>
    <xf numFmtId="49" fontId="4" fillId="0" borderId="128" xfId="0" applyNumberFormat="1" applyFont="1" applyFill="1" applyBorder="1" applyAlignment="1">
      <alignment horizontal="center" vertical="center"/>
    </xf>
    <xf numFmtId="44" fontId="4" fillId="0" borderId="128" xfId="7" applyFont="1" applyFill="1" applyBorder="1" applyAlignment="1">
      <alignment horizontal="center" vertical="center"/>
    </xf>
    <xf numFmtId="49" fontId="4" fillId="0" borderId="128" xfId="0" applyNumberFormat="1" applyFont="1" applyFill="1" applyBorder="1" applyAlignment="1">
      <alignment vertical="center" wrapText="1"/>
    </xf>
    <xf numFmtId="1" fontId="4" fillId="0" borderId="128" xfId="0" applyNumberFormat="1" applyFont="1" applyFill="1" applyBorder="1" applyAlignment="1" applyProtection="1">
      <alignment horizontal="center" vertical="center"/>
      <protection locked="0"/>
    </xf>
    <xf numFmtId="44" fontId="4" fillId="0" borderId="128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49" fontId="4" fillId="0" borderId="128" xfId="0" applyNumberFormat="1" applyFont="1" applyFill="1" applyBorder="1" applyAlignment="1">
      <alignment horizontal="left" vertical="center"/>
    </xf>
    <xf numFmtId="1" fontId="4" fillId="0" borderId="128" xfId="0" applyNumberFormat="1" applyFont="1" applyFill="1" applyBorder="1" applyAlignment="1">
      <alignment horizontal="center" vertical="center"/>
    </xf>
    <xf numFmtId="0" fontId="4" fillId="0" borderId="122" xfId="0" applyFont="1" applyFill="1" applyBorder="1" applyAlignment="1" applyProtection="1">
      <alignment horizontal="left" vertical="center"/>
    </xf>
    <xf numFmtId="49" fontId="8" fillId="3" borderId="76" xfId="0" applyNumberFormat="1" applyFont="1" applyFill="1" applyBorder="1" applyAlignment="1">
      <alignment horizontal="center" vertical="center"/>
    </xf>
    <xf numFmtId="49" fontId="8" fillId="3" borderId="84" xfId="0" applyNumberFormat="1" applyFont="1" applyFill="1" applyBorder="1" applyAlignment="1">
      <alignment horizontal="center" vertical="center"/>
    </xf>
    <xf numFmtId="49" fontId="8" fillId="3" borderId="82" xfId="0" applyNumberFormat="1" applyFont="1" applyFill="1" applyBorder="1" applyAlignment="1">
      <alignment horizontal="center" vertical="center"/>
    </xf>
    <xf numFmtId="0" fontId="17" fillId="0" borderId="124" xfId="0" applyFont="1" applyBorder="1" applyAlignment="1">
      <alignment vertical="center"/>
    </xf>
    <xf numFmtId="0" fontId="17" fillId="0" borderId="124" xfId="0" applyFont="1" applyBorder="1" applyAlignment="1">
      <alignment horizontal="center" vertical="center"/>
    </xf>
    <xf numFmtId="0" fontId="17" fillId="0" borderId="124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9" fillId="0" borderId="59" xfId="0" applyFont="1" applyBorder="1" applyAlignment="1">
      <alignment horizontal="center" vertical="center"/>
    </xf>
    <xf numFmtId="0" fontId="55" fillId="0" borderId="59" xfId="0" applyFont="1" applyBorder="1" applyAlignment="1">
      <alignment horizontal="left" vertical="center"/>
    </xf>
    <xf numFmtId="0" fontId="55" fillId="0" borderId="59" xfId="0" applyFont="1" applyBorder="1" applyAlignment="1">
      <alignment horizontal="center" vertical="center"/>
    </xf>
    <xf numFmtId="0" fontId="24" fillId="0" borderId="122" xfId="0" applyFont="1" applyFill="1" applyBorder="1" applyAlignment="1" applyProtection="1">
      <alignment horizontal="left" vertical="center"/>
    </xf>
    <xf numFmtId="165" fontId="4" fillId="0" borderId="0" xfId="0" applyNumberFormat="1" applyFont="1" applyBorder="1" applyAlignment="1">
      <alignment vertical="center"/>
    </xf>
    <xf numFmtId="0" fontId="17" fillId="0" borderId="45" xfId="0" applyFont="1" applyBorder="1"/>
    <xf numFmtId="0" fontId="17" fillId="0" borderId="0" xfId="0" applyFont="1" applyBorder="1"/>
    <xf numFmtId="0" fontId="56" fillId="0" borderId="2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56" fillId="0" borderId="131" xfId="0" applyFont="1" applyFill="1" applyBorder="1" applyAlignment="1">
      <alignment horizontal="left" vertical="center"/>
    </xf>
    <xf numFmtId="0" fontId="22" fillId="0" borderId="99" xfId="0" applyFont="1" applyBorder="1" applyAlignment="1">
      <alignment horizontal="left" vertical="center"/>
    </xf>
    <xf numFmtId="0" fontId="22" fillId="0" borderId="100" xfId="0" applyFont="1" applyBorder="1" applyAlignment="1">
      <alignment horizontal="left" vertical="center"/>
    </xf>
    <xf numFmtId="0" fontId="22" fillId="0" borderId="101" xfId="0" applyFont="1" applyBorder="1" applyAlignment="1">
      <alignment horizontal="left" vertical="center"/>
    </xf>
    <xf numFmtId="0" fontId="32" fillId="9" borderId="30" xfId="0" applyFont="1" applyFill="1" applyBorder="1" applyAlignment="1">
      <alignment horizontal="center" vertical="center"/>
    </xf>
    <xf numFmtId="0" fontId="32" fillId="9" borderId="64" xfId="0" applyFont="1" applyFill="1" applyBorder="1" applyAlignment="1">
      <alignment horizontal="center" vertical="center"/>
    </xf>
    <xf numFmtId="0" fontId="32" fillId="9" borderId="31" xfId="0" applyFont="1" applyFill="1" applyBorder="1" applyAlignment="1">
      <alignment horizontal="center" vertical="center"/>
    </xf>
    <xf numFmtId="0" fontId="22" fillId="0" borderId="113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2" fillId="0" borderId="115" xfId="0" applyFont="1" applyBorder="1" applyAlignment="1">
      <alignment horizontal="left" vertical="center"/>
    </xf>
    <xf numFmtId="0" fontId="22" fillId="0" borderId="99" xfId="0" applyFont="1" applyFill="1" applyBorder="1" applyAlignment="1">
      <alignment horizontal="left" vertical="center"/>
    </xf>
    <xf numFmtId="0" fontId="22" fillId="0" borderId="100" xfId="0" applyFont="1" applyFill="1" applyBorder="1" applyAlignment="1">
      <alignment horizontal="left" vertical="center"/>
    </xf>
    <xf numFmtId="0" fontId="22" fillId="0" borderId="101" xfId="0" applyFont="1" applyFill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3" fillId="8" borderId="99" xfId="0" applyFont="1" applyFill="1" applyBorder="1" applyAlignment="1">
      <alignment horizontal="left" vertical="center"/>
    </xf>
    <xf numFmtId="0" fontId="23" fillId="8" borderId="100" xfId="0" applyFont="1" applyFill="1" applyBorder="1" applyAlignment="1">
      <alignment horizontal="left" vertical="center"/>
    </xf>
    <xf numFmtId="0" fontId="23" fillId="8" borderId="101" xfId="0" applyFont="1" applyFill="1" applyBorder="1" applyAlignment="1">
      <alignment horizontal="left" vertical="center"/>
    </xf>
    <xf numFmtId="0" fontId="23" fillId="0" borderId="127" xfId="0" applyFont="1" applyFill="1" applyBorder="1" applyAlignment="1">
      <alignment horizontal="left" vertical="center"/>
    </xf>
    <xf numFmtId="0" fontId="23" fillId="0" borderId="125" xfId="0" applyFont="1" applyFill="1" applyBorder="1" applyAlignment="1">
      <alignment horizontal="left" vertical="center"/>
    </xf>
    <xf numFmtId="0" fontId="23" fillId="0" borderId="126" xfId="0" applyFont="1" applyFill="1" applyBorder="1" applyAlignment="1">
      <alignment horizontal="left" vertical="center"/>
    </xf>
    <xf numFmtId="0" fontId="45" fillId="0" borderId="61" xfId="0" applyFont="1" applyFill="1" applyBorder="1" applyAlignment="1">
      <alignment horizontal="left" vertical="center"/>
    </xf>
    <xf numFmtId="0" fontId="45" fillId="0" borderId="55" xfId="0" applyFont="1" applyFill="1" applyBorder="1" applyAlignment="1">
      <alignment horizontal="left" vertical="center"/>
    </xf>
    <xf numFmtId="0" fontId="45" fillId="0" borderId="62" xfId="0" applyFont="1" applyFill="1" applyBorder="1" applyAlignment="1">
      <alignment horizontal="left" vertical="center"/>
    </xf>
    <xf numFmtId="0" fontId="22" fillId="0" borderId="65" xfId="0" applyFont="1" applyFill="1" applyBorder="1" applyAlignment="1">
      <alignment horizontal="left" vertical="center"/>
    </xf>
    <xf numFmtId="0" fontId="22" fillId="0" borderId="66" xfId="0" applyFont="1" applyFill="1" applyBorder="1" applyAlignment="1">
      <alignment horizontal="left" vertical="center"/>
    </xf>
    <xf numFmtId="0" fontId="22" fillId="0" borderId="6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7" fontId="12" fillId="0" borderId="52" xfId="0" applyNumberFormat="1" applyFont="1" applyBorder="1" applyAlignment="1" applyProtection="1">
      <alignment horizontal="left" vertical="center"/>
      <protection locked="0"/>
    </xf>
    <xf numFmtId="167" fontId="12" fillId="0" borderId="53" xfId="0" applyNumberFormat="1" applyFont="1" applyBorder="1" applyAlignment="1" applyProtection="1">
      <alignment horizontal="left" vertical="center"/>
      <protection locked="0"/>
    </xf>
    <xf numFmtId="167" fontId="12" fillId="0" borderId="54" xfId="0" applyNumberFormat="1" applyFont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 applyProtection="1">
      <alignment horizontal="left" vertical="center"/>
      <protection locked="0"/>
    </xf>
    <xf numFmtId="0" fontId="2" fillId="0" borderId="57" xfId="0" applyFont="1" applyFill="1" applyBorder="1" applyAlignment="1" applyProtection="1">
      <alignment horizontal="left" vertical="center"/>
      <protection locked="0"/>
    </xf>
    <xf numFmtId="0" fontId="2" fillId="0" borderId="5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15" fillId="0" borderId="48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2" fillId="0" borderId="52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2" fillId="0" borderId="54" xfId="0" applyNumberFormat="1" applyFont="1" applyBorder="1" applyAlignment="1" applyProtection="1">
      <alignment horizontal="left" vertical="center"/>
      <protection locked="0"/>
    </xf>
    <xf numFmtId="0" fontId="23" fillId="0" borderId="3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32" fillId="9" borderId="86" xfId="0" applyFont="1" applyFill="1" applyBorder="1" applyAlignment="1">
      <alignment horizontal="center" vertical="center"/>
    </xf>
    <xf numFmtId="0" fontId="32" fillId="9" borderId="87" xfId="0" applyFont="1" applyFill="1" applyBorder="1" applyAlignment="1">
      <alignment horizontal="center" vertical="center"/>
    </xf>
    <xf numFmtId="49" fontId="21" fillId="5" borderId="90" xfId="0" applyNumberFormat="1" applyFont="1" applyFill="1" applyBorder="1" applyAlignment="1">
      <alignment horizontal="left" vertical="center"/>
    </xf>
    <xf numFmtId="49" fontId="21" fillId="5" borderId="91" xfId="0" applyNumberFormat="1" applyFont="1" applyFill="1" applyBorder="1" applyAlignment="1">
      <alignment horizontal="left" vertical="center"/>
    </xf>
    <xf numFmtId="49" fontId="21" fillId="5" borderId="92" xfId="0" applyNumberFormat="1" applyFont="1" applyFill="1" applyBorder="1" applyAlignment="1">
      <alignment horizontal="left" vertical="center"/>
    </xf>
    <xf numFmtId="0" fontId="22" fillId="0" borderId="72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94" xfId="0" applyFont="1" applyBorder="1" applyAlignment="1">
      <alignment horizontal="center"/>
    </xf>
    <xf numFmtId="49" fontId="21" fillId="5" borderId="59" xfId="0" applyNumberFormat="1" applyFont="1" applyFill="1" applyBorder="1" applyAlignment="1">
      <alignment horizontal="left" vertical="center"/>
    </xf>
    <xf numFmtId="49" fontId="21" fillId="5" borderId="57" xfId="0" applyNumberFormat="1" applyFont="1" applyFill="1" applyBorder="1" applyAlignment="1">
      <alignment horizontal="left" vertical="center"/>
    </xf>
    <xf numFmtId="49" fontId="21" fillId="5" borderId="58" xfId="0" applyNumberFormat="1" applyFont="1" applyFill="1" applyBorder="1" applyAlignment="1">
      <alignment horizontal="left" vertical="center"/>
    </xf>
    <xf numFmtId="0" fontId="44" fillId="3" borderId="90" xfId="0" applyFont="1" applyFill="1" applyBorder="1" applyAlignment="1">
      <alignment horizontal="center" vertical="center"/>
    </xf>
    <xf numFmtId="0" fontId="44" fillId="3" borderId="91" xfId="0" applyFont="1" applyFill="1" applyBorder="1" applyAlignment="1">
      <alignment horizontal="center" vertical="center"/>
    </xf>
    <xf numFmtId="0" fontId="44" fillId="3" borderId="92" xfId="0" applyFont="1" applyFill="1" applyBorder="1" applyAlignment="1">
      <alignment horizontal="center" vertical="center"/>
    </xf>
    <xf numFmtId="166" fontId="21" fillId="0" borderId="90" xfId="0" applyNumberFormat="1" applyFont="1" applyFill="1" applyBorder="1" applyAlignment="1">
      <alignment horizontal="center" vertical="center"/>
    </xf>
    <xf numFmtId="166" fontId="21" fillId="0" borderId="91" xfId="0" applyNumberFormat="1" applyFont="1" applyFill="1" applyBorder="1" applyAlignment="1">
      <alignment horizontal="center" vertical="center"/>
    </xf>
    <xf numFmtId="166" fontId="21" fillId="0" borderId="92" xfId="0" applyNumberFormat="1" applyFont="1" applyFill="1" applyBorder="1" applyAlignment="1">
      <alignment horizontal="center" vertical="center"/>
    </xf>
    <xf numFmtId="166" fontId="21" fillId="0" borderId="42" xfId="1" applyNumberFormat="1" applyFont="1" applyFill="1" applyBorder="1" applyAlignment="1" applyProtection="1">
      <alignment horizontal="center" vertical="center"/>
    </xf>
    <xf numFmtId="0" fontId="22" fillId="0" borderId="60" xfId="0" applyFont="1" applyBorder="1" applyAlignment="1">
      <alignment horizontal="center" vertical="center"/>
    </xf>
    <xf numFmtId="166" fontId="21" fillId="0" borderId="42" xfId="0" applyNumberFormat="1" applyFont="1" applyFill="1" applyBorder="1" applyAlignment="1">
      <alignment horizontal="center" vertical="center"/>
    </xf>
    <xf numFmtId="0" fontId="22" fillId="0" borderId="127" xfId="0" applyFont="1" applyFill="1" applyBorder="1" applyAlignment="1">
      <alignment horizontal="left" vertical="center"/>
    </xf>
    <xf numFmtId="0" fontId="22" fillId="0" borderId="125" xfId="0" applyFont="1" applyFill="1" applyBorder="1" applyAlignment="1">
      <alignment horizontal="left" vertical="center"/>
    </xf>
    <xf numFmtId="0" fontId="22" fillId="0" borderId="126" xfId="0" applyFont="1" applyFill="1" applyBorder="1" applyAlignment="1">
      <alignment horizontal="left" vertical="center"/>
    </xf>
    <xf numFmtId="0" fontId="22" fillId="0" borderId="141" xfId="0" applyFont="1" applyFill="1" applyBorder="1" applyAlignment="1">
      <alignment horizontal="left" vertical="center"/>
    </xf>
    <xf numFmtId="0" fontId="22" fillId="0" borderId="139" xfId="0" applyFont="1" applyFill="1" applyBorder="1" applyAlignment="1">
      <alignment horizontal="left" vertical="center"/>
    </xf>
    <xf numFmtId="0" fontId="22" fillId="0" borderId="140" xfId="0" applyFont="1" applyFill="1" applyBorder="1" applyAlignment="1">
      <alignment horizontal="left" vertical="center"/>
    </xf>
    <xf numFmtId="0" fontId="22" fillId="0" borderId="61" xfId="0" applyFont="1" applyFill="1" applyBorder="1" applyAlignment="1">
      <alignment horizontal="left" vertical="center"/>
    </xf>
    <xf numFmtId="0" fontId="22" fillId="0" borderId="55" xfId="0" applyFont="1" applyFill="1" applyBorder="1" applyAlignment="1">
      <alignment horizontal="left" vertical="center"/>
    </xf>
    <xf numFmtId="0" fontId="22" fillId="0" borderId="62" xfId="0" applyFont="1" applyFill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49" fontId="56" fillId="4" borderId="135" xfId="0" applyNumberFormat="1" applyFont="1" applyFill="1" applyBorder="1" applyAlignment="1">
      <alignment horizontal="left" vertical="center"/>
    </xf>
    <xf numFmtId="49" fontId="56" fillId="4" borderId="136" xfId="0" applyNumberFormat="1" applyFont="1" applyFill="1" applyBorder="1" applyAlignment="1">
      <alignment horizontal="left" vertical="center"/>
    </xf>
    <xf numFmtId="49" fontId="56" fillId="4" borderId="137" xfId="0" applyNumberFormat="1" applyFont="1" applyFill="1" applyBorder="1" applyAlignment="1">
      <alignment horizontal="left" vertical="center"/>
    </xf>
    <xf numFmtId="49" fontId="56" fillId="4" borderId="138" xfId="0" applyNumberFormat="1" applyFont="1" applyFill="1" applyBorder="1" applyAlignment="1">
      <alignment horizontal="left" vertical="center"/>
    </xf>
    <xf numFmtId="49" fontId="56" fillId="4" borderId="139" xfId="0" applyNumberFormat="1" applyFont="1" applyFill="1" applyBorder="1" applyAlignment="1">
      <alignment horizontal="left" vertical="center"/>
    </xf>
    <xf numFmtId="49" fontId="56" fillId="4" borderId="140" xfId="0" applyNumberFormat="1" applyFont="1" applyFill="1" applyBorder="1" applyAlignment="1">
      <alignment horizontal="left" vertical="center"/>
    </xf>
    <xf numFmtId="49" fontId="56" fillId="0" borderId="141" xfId="0" applyNumberFormat="1" applyFont="1" applyFill="1" applyBorder="1" applyAlignment="1">
      <alignment horizontal="left" vertical="center"/>
    </xf>
    <xf numFmtId="49" fontId="56" fillId="0" borderId="139" xfId="0" applyNumberFormat="1" applyFont="1" applyFill="1" applyBorder="1" applyAlignment="1">
      <alignment horizontal="left" vertical="center"/>
    </xf>
    <xf numFmtId="49" fontId="56" fillId="0" borderId="140" xfId="0" applyNumberFormat="1" applyFont="1" applyFill="1" applyBorder="1" applyAlignment="1">
      <alignment horizontal="left" vertical="center"/>
    </xf>
    <xf numFmtId="0" fontId="22" fillId="0" borderId="142" xfId="0" applyFont="1" applyFill="1" applyBorder="1" applyAlignment="1">
      <alignment horizontal="left" vertical="center"/>
    </xf>
    <xf numFmtId="0" fontId="22" fillId="0" borderId="143" xfId="0" applyFont="1" applyFill="1" applyBorder="1" applyAlignment="1">
      <alignment horizontal="left" vertical="center"/>
    </xf>
    <xf numFmtId="0" fontId="22" fillId="0" borderId="142" xfId="0" applyFont="1" applyBorder="1" applyAlignment="1">
      <alignment horizontal="left" vertical="center"/>
    </xf>
    <xf numFmtId="0" fontId="22" fillId="0" borderId="143" xfId="0" applyFont="1" applyBorder="1" applyAlignment="1">
      <alignment horizontal="left" vertical="center"/>
    </xf>
    <xf numFmtId="0" fontId="56" fillId="0" borderId="141" xfId="0" applyFont="1" applyFill="1" applyBorder="1" applyAlignment="1" applyProtection="1">
      <alignment horizontal="left" vertical="center"/>
    </xf>
    <xf numFmtId="0" fontId="56" fillId="0" borderId="139" xfId="0" applyFont="1" applyFill="1" applyBorder="1" applyAlignment="1" applyProtection="1">
      <alignment horizontal="left" vertical="center"/>
    </xf>
    <xf numFmtId="0" fontId="56" fillId="0" borderId="140" xfId="0" applyFont="1" applyFill="1" applyBorder="1" applyAlignment="1" applyProtection="1">
      <alignment horizontal="left" vertical="center"/>
    </xf>
    <xf numFmtId="0" fontId="22" fillId="0" borderId="141" xfId="0" applyFont="1" applyBorder="1" applyAlignment="1">
      <alignment horizontal="left" vertical="center"/>
    </xf>
    <xf numFmtId="0" fontId="22" fillId="0" borderId="139" xfId="0" applyFont="1" applyBorder="1" applyAlignment="1">
      <alignment horizontal="left" vertical="center"/>
    </xf>
    <xf numFmtId="0" fontId="22" fillId="0" borderId="140" xfId="0" applyFont="1" applyBorder="1" applyAlignment="1">
      <alignment horizontal="left" vertical="center"/>
    </xf>
    <xf numFmtId="0" fontId="56" fillId="0" borderId="141" xfId="0" applyFont="1" applyFill="1" applyBorder="1" applyAlignment="1">
      <alignment horizontal="left" vertical="center"/>
    </xf>
    <xf numFmtId="0" fontId="56" fillId="0" borderId="139" xfId="0" applyFont="1" applyFill="1" applyBorder="1" applyAlignment="1">
      <alignment horizontal="left" vertical="center"/>
    </xf>
    <xf numFmtId="0" fontId="56" fillId="0" borderId="140" xfId="0" applyFont="1" applyFill="1" applyBorder="1" applyAlignment="1">
      <alignment horizontal="left" vertical="center"/>
    </xf>
    <xf numFmtId="49" fontId="56" fillId="0" borderId="65" xfId="0" applyNumberFormat="1" applyFont="1" applyFill="1" applyBorder="1" applyAlignment="1">
      <alignment horizontal="left" vertical="center"/>
    </xf>
    <xf numFmtId="49" fontId="56" fillId="0" borderId="142" xfId="0" applyNumberFormat="1" applyFont="1" applyFill="1" applyBorder="1" applyAlignment="1">
      <alignment horizontal="left" vertical="center"/>
    </xf>
    <xf numFmtId="49" fontId="56" fillId="0" borderId="143" xfId="0" applyNumberFormat="1" applyFont="1" applyFill="1" applyBorder="1" applyAlignment="1">
      <alignment horizontal="left" vertical="center"/>
    </xf>
    <xf numFmtId="0" fontId="26" fillId="0" borderId="90" xfId="0" applyFont="1" applyFill="1" applyBorder="1" applyAlignment="1">
      <alignment horizontal="right"/>
    </xf>
    <xf numFmtId="0" fontId="26" fillId="0" borderId="92" xfId="0" applyFont="1" applyFill="1" applyBorder="1" applyAlignment="1">
      <alignment horizontal="right"/>
    </xf>
    <xf numFmtId="0" fontId="19" fillId="0" borderId="117" xfId="0" applyFont="1" applyBorder="1" applyAlignment="1">
      <alignment horizontal="center" vertical="center"/>
    </xf>
    <xf numFmtId="0" fontId="19" fillId="0" borderId="118" xfId="0" applyFont="1" applyBorder="1" applyAlignment="1">
      <alignment horizontal="center" vertical="center"/>
    </xf>
    <xf numFmtId="44" fontId="18" fillId="0" borderId="72" xfId="0" applyNumberFormat="1" applyFont="1" applyBorder="1" applyAlignment="1">
      <alignment horizontal="center" vertical="center"/>
    </xf>
    <xf numFmtId="44" fontId="18" fillId="0" borderId="73" xfId="0" applyNumberFormat="1" applyFont="1" applyBorder="1" applyAlignment="1">
      <alignment horizontal="center" vertical="center"/>
    </xf>
    <xf numFmtId="44" fontId="18" fillId="0" borderId="7" xfId="0" applyNumberFormat="1" applyFont="1" applyBorder="1" applyAlignment="1">
      <alignment horizontal="center" vertical="center"/>
    </xf>
    <xf numFmtId="44" fontId="18" fillId="0" borderId="74" xfId="0" applyNumberFormat="1" applyFont="1" applyBorder="1" applyAlignment="1">
      <alignment horizontal="center" vertical="center"/>
    </xf>
    <xf numFmtId="44" fontId="18" fillId="0" borderId="49" xfId="0" applyNumberFormat="1" applyFont="1" applyBorder="1" applyAlignment="1">
      <alignment horizontal="center" vertical="center"/>
    </xf>
    <xf numFmtId="0" fontId="18" fillId="0" borderId="112" xfId="0" applyFont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26" fillId="0" borderId="75" xfId="0" applyFont="1" applyFill="1" applyBorder="1" applyAlignment="1">
      <alignment horizontal="center"/>
    </xf>
    <xf numFmtId="0" fontId="26" fillId="0" borderId="93" xfId="0" applyFont="1" applyFill="1" applyBorder="1" applyAlignment="1">
      <alignment horizontal="center"/>
    </xf>
    <xf numFmtId="49" fontId="24" fillId="0" borderId="12" xfId="0" applyNumberFormat="1" applyFont="1" applyFill="1" applyBorder="1" applyAlignment="1">
      <alignment horizontal="left"/>
    </xf>
    <xf numFmtId="49" fontId="24" fillId="0" borderId="11" xfId="0" applyNumberFormat="1" applyFont="1" applyFill="1" applyBorder="1" applyAlignment="1">
      <alignment horizontal="left"/>
    </xf>
    <xf numFmtId="0" fontId="26" fillId="0" borderId="75" xfId="0" applyNumberFormat="1" applyFont="1" applyFill="1" applyBorder="1" applyAlignment="1">
      <alignment horizontal="left"/>
    </xf>
    <xf numFmtId="49" fontId="24" fillId="0" borderId="18" xfId="0" applyNumberFormat="1" applyFont="1" applyFill="1" applyBorder="1" applyAlignment="1">
      <alignment horizontal="center" vertical="center"/>
    </xf>
    <xf numFmtId="49" fontId="24" fillId="0" borderId="19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49" fontId="24" fillId="8" borderId="88" xfId="0" applyNumberFormat="1" applyFont="1" applyFill="1" applyBorder="1" applyAlignment="1">
      <alignment horizontal="center" vertical="center"/>
    </xf>
    <xf numFmtId="49" fontId="24" fillId="8" borderId="84" xfId="0" applyNumberFormat="1" applyFont="1" applyFill="1" applyBorder="1" applyAlignment="1">
      <alignment horizontal="center" vertical="center"/>
    </xf>
    <xf numFmtId="49" fontId="24" fillId="8" borderId="82" xfId="0" applyNumberFormat="1" applyFont="1" applyFill="1" applyBorder="1" applyAlignment="1">
      <alignment horizontal="center" vertical="center"/>
    </xf>
    <xf numFmtId="0" fontId="49" fillId="3" borderId="88" xfId="0" applyFont="1" applyFill="1" applyBorder="1" applyAlignment="1">
      <alignment horizontal="center" vertical="center"/>
    </xf>
    <xf numFmtId="0" fontId="49" fillId="3" borderId="71" xfId="0" applyFont="1" applyFill="1" applyBorder="1" applyAlignment="1">
      <alignment horizontal="center" vertical="center"/>
    </xf>
    <xf numFmtId="0" fontId="49" fillId="3" borderId="69" xfId="0" applyFont="1" applyFill="1" applyBorder="1" applyAlignment="1">
      <alignment horizontal="center" vertical="center"/>
    </xf>
    <xf numFmtId="4" fontId="47" fillId="3" borderId="24" xfId="0" applyNumberFormat="1" applyFont="1" applyFill="1" applyBorder="1" applyAlignment="1">
      <alignment horizontal="center" vertical="center"/>
    </xf>
    <xf numFmtId="49" fontId="24" fillId="5" borderId="25" xfId="0" applyNumberFormat="1" applyFont="1" applyFill="1" applyBorder="1" applyAlignment="1">
      <alignment horizontal="left" vertical="center"/>
    </xf>
    <xf numFmtId="49" fontId="24" fillId="5" borderId="26" xfId="0" applyNumberFormat="1" applyFont="1" applyFill="1" applyBorder="1" applyAlignment="1">
      <alignment horizontal="left" vertical="center"/>
    </xf>
    <xf numFmtId="49" fontId="24" fillId="5" borderId="119" xfId="0" applyNumberFormat="1" applyFont="1" applyFill="1" applyBorder="1" applyAlignment="1">
      <alignment horizontal="left" vertical="center"/>
    </xf>
    <xf numFmtId="49" fontId="24" fillId="5" borderId="27" xfId="0" applyNumberFormat="1" applyFont="1" applyFill="1" applyBorder="1" applyAlignment="1">
      <alignment horizontal="left" vertical="center"/>
    </xf>
    <xf numFmtId="165" fontId="24" fillId="0" borderId="25" xfId="0" applyNumberFormat="1" applyFont="1" applyFill="1" applyBorder="1" applyAlignment="1">
      <alignment vertical="center"/>
    </xf>
    <xf numFmtId="165" fontId="24" fillId="0" borderId="27" xfId="0" applyNumberFormat="1" applyFont="1" applyFill="1" applyBorder="1" applyAlignment="1">
      <alignment vertical="center"/>
    </xf>
    <xf numFmtId="0" fontId="47" fillId="3" borderId="24" xfId="0" applyFont="1" applyFill="1" applyBorder="1" applyAlignment="1">
      <alignment horizontal="center" vertical="center"/>
    </xf>
    <xf numFmtId="4" fontId="47" fillId="3" borderId="88" xfId="0" applyNumberFormat="1" applyFont="1" applyFill="1" applyBorder="1" applyAlignment="1">
      <alignment horizontal="center" vertical="center"/>
    </xf>
    <xf numFmtId="4" fontId="47" fillId="3" borderId="84" xfId="0" applyNumberFormat="1" applyFont="1" applyFill="1" applyBorder="1" applyAlignment="1">
      <alignment horizontal="center" vertical="center"/>
    </xf>
    <xf numFmtId="4" fontId="47" fillId="3" borderId="82" xfId="0" applyNumberFormat="1" applyFont="1" applyFill="1" applyBorder="1" applyAlignment="1">
      <alignment horizontal="center" vertical="center"/>
    </xf>
    <xf numFmtId="0" fontId="47" fillId="3" borderId="88" xfId="0" applyFont="1" applyFill="1" applyBorder="1" applyAlignment="1">
      <alignment horizontal="center" vertical="center"/>
    </xf>
    <xf numFmtId="0" fontId="47" fillId="3" borderId="84" xfId="0" applyFont="1" applyFill="1" applyBorder="1" applyAlignment="1">
      <alignment horizontal="center" vertical="center"/>
    </xf>
    <xf numFmtId="0" fontId="47" fillId="3" borderId="69" xfId="0" applyFont="1" applyFill="1" applyBorder="1" applyAlignment="1">
      <alignment horizontal="center" vertical="center"/>
    </xf>
    <xf numFmtId="0" fontId="8" fillId="3" borderId="88" xfId="0" applyFont="1" applyFill="1" applyBorder="1" applyAlignment="1">
      <alignment horizontal="center" vertical="center"/>
    </xf>
    <xf numFmtId="0" fontId="8" fillId="3" borderId="84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0" fontId="25" fillId="0" borderId="75" xfId="0" applyNumberFormat="1" applyFont="1" applyFill="1" applyBorder="1" applyAlignment="1">
      <alignment horizontal="left"/>
    </xf>
    <xf numFmtId="4" fontId="8" fillId="3" borderId="24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left" vertical="center"/>
    </xf>
    <xf numFmtId="49" fontId="2" fillId="5" borderId="26" xfId="0" applyNumberFormat="1" applyFont="1" applyFill="1" applyBorder="1" applyAlignment="1">
      <alignment horizontal="left" vertical="center"/>
    </xf>
    <xf numFmtId="49" fontId="2" fillId="5" borderId="27" xfId="0" applyNumberFormat="1" applyFont="1" applyFill="1" applyBorder="1" applyAlignment="1">
      <alignment horizontal="left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165" fontId="24" fillId="0" borderId="25" xfId="0" applyNumberFormat="1" applyFont="1" applyFill="1" applyBorder="1" applyAlignment="1">
      <alignment horizontal="center" vertical="center"/>
    </xf>
    <xf numFmtId="165" fontId="24" fillId="0" borderId="27" xfId="0" applyNumberFormat="1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left"/>
    </xf>
    <xf numFmtId="49" fontId="24" fillId="0" borderId="26" xfId="0" applyNumberFormat="1" applyFont="1" applyFill="1" applyBorder="1" applyAlignment="1">
      <alignment horizontal="left"/>
    </xf>
    <xf numFmtId="49" fontId="8" fillId="3" borderId="22" xfId="0" applyNumberFormat="1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 vertical="center"/>
    </xf>
    <xf numFmtId="49" fontId="8" fillId="3" borderId="45" xfId="0" applyNumberFormat="1" applyFont="1" applyFill="1" applyBorder="1" applyAlignment="1">
      <alignment horizontal="center" vertical="center"/>
    </xf>
    <xf numFmtId="49" fontId="8" fillId="3" borderId="46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 wrapText="1"/>
    </xf>
    <xf numFmtId="49" fontId="24" fillId="0" borderId="24" xfId="0" applyNumberFormat="1" applyFont="1" applyFill="1" applyBorder="1" applyAlignment="1">
      <alignment horizontal="left"/>
    </xf>
    <xf numFmtId="0" fontId="8" fillId="3" borderId="70" xfId="0" applyFont="1" applyFill="1" applyBorder="1" applyAlignment="1">
      <alignment horizontal="center" vertical="center"/>
    </xf>
    <xf numFmtId="165" fontId="4" fillId="0" borderId="25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27" xfId="0" applyNumberFormat="1" applyFont="1" applyFill="1" applyBorder="1" applyAlignment="1">
      <alignment horizontal="left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165" fontId="24" fillId="0" borderId="25" xfId="0" applyNumberFormat="1" applyFont="1" applyBorder="1" applyAlignment="1">
      <alignment horizontal="right" vertical="center"/>
    </xf>
    <xf numFmtId="165" fontId="24" fillId="0" borderId="27" xfId="0" applyNumberFormat="1" applyFont="1" applyBorder="1" applyAlignment="1">
      <alignment horizontal="right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49" fontId="24" fillId="0" borderId="78" xfId="0" applyNumberFormat="1" applyFont="1" applyFill="1" applyBorder="1" applyAlignment="1">
      <alignment horizontal="left"/>
    </xf>
    <xf numFmtId="49" fontId="24" fillId="0" borderId="80" xfId="0" applyNumberFormat="1" applyFont="1" applyFill="1" applyBorder="1" applyAlignment="1">
      <alignment horizontal="left"/>
    </xf>
    <xf numFmtId="0" fontId="25" fillId="0" borderId="80" xfId="0" applyNumberFormat="1" applyFont="1" applyFill="1" applyBorder="1" applyAlignment="1">
      <alignment horizontal="left"/>
    </xf>
    <xf numFmtId="0" fontId="8" fillId="3" borderId="88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3" borderId="69" xfId="0" applyFont="1" applyFill="1" applyBorder="1" applyAlignment="1">
      <alignment horizontal="center"/>
    </xf>
    <xf numFmtId="49" fontId="8" fillId="3" borderId="18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49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 vertical="center" wrapText="1"/>
    </xf>
    <xf numFmtId="4" fontId="8" fillId="3" borderId="24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left" vertical="center" wrapText="1"/>
    </xf>
    <xf numFmtId="49" fontId="24" fillId="0" borderId="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49" fontId="8" fillId="3" borderId="76" xfId="0" applyNumberFormat="1" applyFont="1" applyFill="1" applyBorder="1" applyAlignment="1">
      <alignment horizontal="center" vertical="center"/>
    </xf>
    <xf numFmtId="49" fontId="8" fillId="3" borderId="71" xfId="0" applyNumberFormat="1" applyFont="1" applyFill="1" applyBorder="1" applyAlignment="1">
      <alignment horizontal="center" vertical="center"/>
    </xf>
    <xf numFmtId="49" fontId="8" fillId="3" borderId="69" xfId="0" applyNumberFormat="1" applyFont="1" applyFill="1" applyBorder="1" applyAlignment="1">
      <alignment horizontal="center" vertical="center"/>
    </xf>
    <xf numFmtId="49" fontId="8" fillId="3" borderId="132" xfId="0" applyNumberFormat="1" applyFont="1" applyFill="1" applyBorder="1" applyAlignment="1">
      <alignment horizontal="center" vertical="center"/>
    </xf>
    <xf numFmtId="49" fontId="8" fillId="3" borderId="133" xfId="0" applyNumberFormat="1" applyFont="1" applyFill="1" applyBorder="1" applyAlignment="1">
      <alignment horizontal="center" vertical="center"/>
    </xf>
    <xf numFmtId="49" fontId="8" fillId="3" borderId="134" xfId="0" applyNumberFormat="1" applyFont="1" applyFill="1" applyBorder="1" applyAlignment="1">
      <alignment horizontal="center" vertical="center"/>
    </xf>
    <xf numFmtId="49" fontId="8" fillId="3" borderId="50" xfId="0" applyNumberFormat="1" applyFont="1" applyFill="1" applyBorder="1" applyAlignment="1">
      <alignment horizontal="center" vertical="center"/>
    </xf>
    <xf numFmtId="165" fontId="2" fillId="0" borderId="86" xfId="0" applyNumberFormat="1" applyFont="1" applyFill="1" applyBorder="1" applyAlignment="1">
      <alignment horizontal="center" vertical="center"/>
    </xf>
    <xf numFmtId="165" fontId="2" fillId="0" borderId="87" xfId="0" applyNumberFormat="1" applyFont="1" applyFill="1" applyBorder="1" applyAlignment="1">
      <alignment horizontal="center" vertical="center"/>
    </xf>
    <xf numFmtId="49" fontId="2" fillId="0" borderId="96" xfId="0" applyNumberFormat="1" applyFont="1" applyFill="1" applyBorder="1" applyAlignment="1">
      <alignment horizontal="left" vertical="center" wrapText="1"/>
    </xf>
    <xf numFmtId="49" fontId="2" fillId="0" borderId="97" xfId="0" applyNumberFormat="1" applyFont="1" applyFill="1" applyBorder="1" applyAlignment="1">
      <alignment horizontal="left" vertical="center" wrapText="1"/>
    </xf>
    <xf numFmtId="49" fontId="2" fillId="0" borderId="98" xfId="0" applyNumberFormat="1" applyFont="1" applyFill="1" applyBorder="1" applyAlignment="1">
      <alignment horizontal="left" vertical="center" wrapText="1"/>
    </xf>
    <xf numFmtId="49" fontId="8" fillId="3" borderId="123" xfId="0" applyNumberFormat="1" applyFont="1" applyFill="1" applyBorder="1" applyAlignment="1">
      <alignment horizontal="center" vertical="center"/>
    </xf>
    <xf numFmtId="4" fontId="8" fillId="3" borderId="76" xfId="0" applyNumberFormat="1" applyFont="1" applyFill="1" applyBorder="1" applyAlignment="1">
      <alignment horizontal="center" vertical="center"/>
    </xf>
    <xf numFmtId="4" fontId="8" fillId="3" borderId="71" xfId="0" applyNumberFormat="1" applyFont="1" applyFill="1" applyBorder="1" applyAlignment="1">
      <alignment horizontal="center" vertical="center"/>
    </xf>
    <xf numFmtId="165" fontId="24" fillId="0" borderId="70" xfId="1" applyNumberFormat="1" applyFont="1" applyFill="1" applyBorder="1" applyAlignment="1">
      <alignment vertical="center"/>
    </xf>
    <xf numFmtId="49" fontId="2" fillId="0" borderId="76" xfId="0" applyNumberFormat="1" applyFont="1" applyFill="1" applyBorder="1" applyAlignment="1">
      <alignment horizontal="left" vertical="center"/>
    </xf>
    <xf numFmtId="49" fontId="2" fillId="0" borderId="71" xfId="0" applyNumberFormat="1" applyFont="1" applyFill="1" applyBorder="1" applyAlignment="1">
      <alignment horizontal="left" vertical="center"/>
    </xf>
    <xf numFmtId="49" fontId="2" fillId="0" borderId="123" xfId="0" applyNumberFormat="1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/>
    </xf>
    <xf numFmtId="49" fontId="8" fillId="3" borderId="88" xfId="0" applyNumberFormat="1" applyFont="1" applyFill="1" applyBorder="1" applyAlignment="1">
      <alignment horizontal="center" vertical="center"/>
    </xf>
    <xf numFmtId="49" fontId="8" fillId="3" borderId="84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123" xfId="0" applyFont="1" applyFill="1" applyBorder="1" applyAlignment="1">
      <alignment horizontal="center" vertical="center"/>
    </xf>
    <xf numFmtId="49" fontId="8" fillId="3" borderId="129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65" fontId="24" fillId="0" borderId="88" xfId="1" applyNumberFormat="1" applyFont="1" applyFill="1" applyBorder="1" applyAlignment="1">
      <alignment vertical="center"/>
    </xf>
    <xf numFmtId="165" fontId="24" fillId="0" borderId="69" xfId="1" applyNumberFormat="1" applyFont="1" applyFill="1" applyBorder="1" applyAlignment="1">
      <alignment vertical="center"/>
    </xf>
    <xf numFmtId="49" fontId="2" fillId="0" borderId="88" xfId="0" applyNumberFormat="1" applyFont="1" applyFill="1" applyBorder="1" applyAlignment="1">
      <alignment horizontal="left" vertical="center"/>
    </xf>
    <xf numFmtId="49" fontId="2" fillId="0" borderId="84" xfId="0" applyNumberFormat="1" applyFont="1" applyFill="1" applyBorder="1" applyAlignment="1">
      <alignment horizontal="left" vertical="center"/>
    </xf>
    <xf numFmtId="49" fontId="2" fillId="0" borderId="69" xfId="0" applyNumberFormat="1" applyFont="1" applyFill="1" applyBorder="1" applyAlignment="1">
      <alignment horizontal="left" vertical="center"/>
    </xf>
    <xf numFmtId="0" fontId="23" fillId="0" borderId="99" xfId="0" applyFont="1" applyFill="1" applyBorder="1" applyAlignment="1">
      <alignment horizontal="left" vertical="center"/>
    </xf>
    <xf numFmtId="0" fontId="23" fillId="0" borderId="100" xfId="0" applyFont="1" applyFill="1" applyBorder="1" applyAlignment="1">
      <alignment horizontal="left" vertical="center"/>
    </xf>
    <xf numFmtId="0" fontId="23" fillId="0" borderId="101" xfId="0" applyFont="1" applyFill="1" applyBorder="1" applyAlignment="1">
      <alignment horizontal="left" vertical="center"/>
    </xf>
    <xf numFmtId="0" fontId="57" fillId="0" borderId="37" xfId="0" applyFont="1" applyBorder="1" applyAlignment="1">
      <alignment horizontal="left" vertical="center"/>
    </xf>
    <xf numFmtId="0" fontId="57" fillId="0" borderId="37" xfId="0" applyFont="1" applyBorder="1" applyAlignment="1">
      <alignment horizontal="center" vertical="center"/>
    </xf>
    <xf numFmtId="0" fontId="57" fillId="0" borderId="59" xfId="0" applyFont="1" applyBorder="1" applyAlignment="1">
      <alignment horizontal="left" vertical="center"/>
    </xf>
    <xf numFmtId="0" fontId="57" fillId="0" borderId="59" xfId="0" applyFont="1" applyBorder="1" applyAlignment="1">
      <alignment horizontal="center" vertical="center"/>
    </xf>
  </cellXfs>
  <cellStyles count="14">
    <cellStyle name="Comma 2" xfId="11"/>
    <cellStyle name="Currency" xfId="1" builtinId="4"/>
    <cellStyle name="Currency 2" xfId="4"/>
    <cellStyle name="Currency 2 2" xfId="7"/>
    <cellStyle name="Currency 3" xfId="6"/>
    <cellStyle name="Normal" xfId="0" builtinId="0"/>
    <cellStyle name="Normal 2" xfId="2"/>
    <cellStyle name="Normal 3" xfId="3"/>
    <cellStyle name="Normal 3 2" xfId="13"/>
    <cellStyle name="Normal 4" xfId="5"/>
    <cellStyle name="Normal 5" xfId="12"/>
    <cellStyle name="Normal 6" xfId="9"/>
    <cellStyle name="Normal_Active" xfId="8"/>
    <cellStyle name="Percent 2" xfId="10"/>
  </cellStyles>
  <dxfs count="8">
    <dxf>
      <font>
        <strike val="0"/>
        <outline val="0"/>
        <shadow val="0"/>
        <u val="none"/>
        <vertAlign val="baseline"/>
        <sz val="12"/>
        <name val="Palatino Linotype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family val="1"/>
        <scheme val="none"/>
      </font>
      <numFmt numFmtId="169" formatCode="[$-409]mmmm\ d\,\ yyyy;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Palatino Linotype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Palatino Linotype"/>
        <family val="1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Palatino Linotype"/>
        <family val="1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1854200</xdr:colOff>
      <xdr:row>0</xdr:row>
      <xdr:rowOff>327368</xdr:rowOff>
    </xdr:from>
    <xdr:to>
      <xdr:col>14</xdr:col>
      <xdr:colOff>581025</xdr:colOff>
      <xdr:row>5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0100" y="327368"/>
          <a:ext cx="3927475" cy="158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0</xdr:row>
      <xdr:rowOff>174625</xdr:rowOff>
    </xdr:from>
    <xdr:to>
      <xdr:col>3</xdr:col>
      <xdr:colOff>1152525</xdr:colOff>
      <xdr:row>5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74625"/>
          <a:ext cx="4508500" cy="1873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3679825</xdr:colOff>
      <xdr:row>19</xdr:row>
      <xdr:rowOff>50799</xdr:rowOff>
    </xdr:from>
    <xdr:to>
      <xdr:col>3</xdr:col>
      <xdr:colOff>4194174</xdr:colOff>
      <xdr:row>19</xdr:row>
      <xdr:rowOff>355600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EFDB6B-F301-41D5-A6C3-D5AABD696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15211424"/>
          <a:ext cx="514349" cy="3048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F97" totalsRowShown="0" headerRowDxfId="7" dataDxfId="6">
  <autoFilter ref="A1:F97"/>
  <sortState ref="A2:F95">
    <sortCondition ref="C1:C95"/>
  </sortState>
  <tableColumns count="6">
    <tableColumn id="1" name="Item #" dataDxfId="5"/>
    <tableColumn id="2" name="UPC" dataDxfId="4"/>
    <tableColumn id="3" name="Product Name" dataDxfId="3"/>
    <tableColumn id="7" name="Domain" dataDxfId="2"/>
    <tableColumn id="5" name="Reason for Discontinuation" dataDxfId="1"/>
    <tableColumn id="6" name="Recommended Replacemen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1"/>
  <sheetViews>
    <sheetView tabSelected="1" view="pageBreakPreview" zoomScale="50" zoomScaleNormal="50" zoomScaleSheetLayoutView="50" zoomScalePageLayoutView="30" workbookViewId="0">
      <selection activeCell="C8" sqref="C8:I8"/>
    </sheetView>
  </sheetViews>
  <sheetFormatPr defaultRowHeight="16.5" x14ac:dyDescent="0.3"/>
  <cols>
    <col min="1" max="1" width="17.140625" style="9" customWidth="1"/>
    <col min="2" max="2" width="21.28515625" style="9" customWidth="1"/>
    <col min="3" max="3" width="19.5703125" style="9" customWidth="1"/>
    <col min="4" max="4" width="23" style="9" customWidth="1"/>
    <col min="5" max="6" width="17.28515625" style="9" customWidth="1"/>
    <col min="7" max="7" width="28.85546875" style="9" customWidth="1"/>
    <col min="8" max="8" width="17.28515625" style="9" customWidth="1"/>
    <col min="9" max="11" width="16.7109375" style="9" customWidth="1"/>
    <col min="12" max="12" width="44.140625" style="9" customWidth="1"/>
    <col min="13" max="15" width="16.7109375" style="9" customWidth="1"/>
    <col min="16" max="16384" width="9.140625" style="9"/>
  </cols>
  <sheetData>
    <row r="1" spans="1:15" ht="30" customHeight="1" x14ac:dyDescent="0.3">
      <c r="A1" s="618"/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</row>
    <row r="2" spans="1:15" ht="30" customHeight="1" x14ac:dyDescent="0.3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</row>
    <row r="3" spans="1:15" ht="30" customHeight="1" x14ac:dyDescent="0.3">
      <c r="A3" s="618"/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</row>
    <row r="4" spans="1:15" ht="30" customHeight="1" x14ac:dyDescent="0.3">
      <c r="A4" s="618"/>
      <c r="B4" s="618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</row>
    <row r="5" spans="1:15" ht="30" customHeight="1" x14ac:dyDescent="0.3">
      <c r="A5" s="618"/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</row>
    <row r="6" spans="1:15" ht="30" customHeight="1" thickBot="1" x14ac:dyDescent="0.35">
      <c r="A6" s="618"/>
      <c r="B6" s="618"/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</row>
    <row r="7" spans="1:15" ht="36" thickBot="1" x14ac:dyDescent="0.35">
      <c r="A7" s="619" t="s">
        <v>2083</v>
      </c>
      <c r="B7" s="620"/>
      <c r="C7" s="621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2"/>
    </row>
    <row r="8" spans="1:15" s="13" customFormat="1" ht="30" customHeight="1" thickBot="1" x14ac:dyDescent="0.5">
      <c r="A8" s="236" t="s">
        <v>999</v>
      </c>
      <c r="B8" s="236"/>
      <c r="C8" s="626"/>
      <c r="D8" s="627"/>
      <c r="E8" s="627"/>
      <c r="F8" s="627"/>
      <c r="G8" s="627"/>
      <c r="H8" s="627"/>
      <c r="I8" s="628"/>
      <c r="J8" s="629" t="s">
        <v>1</v>
      </c>
      <c r="K8" s="629"/>
      <c r="L8" s="630"/>
      <c r="M8" s="623"/>
      <c r="N8" s="624"/>
      <c r="O8" s="625"/>
    </row>
    <row r="9" spans="1:15" s="13" customFormat="1" ht="30" customHeight="1" thickBot="1" x14ac:dyDescent="0.5">
      <c r="A9" s="236" t="s">
        <v>901</v>
      </c>
      <c r="B9" s="236"/>
      <c r="C9" s="626"/>
      <c r="D9" s="627"/>
      <c r="E9" s="627"/>
      <c r="F9" s="627"/>
      <c r="G9" s="627"/>
      <c r="H9" s="627"/>
      <c r="I9" s="628"/>
      <c r="J9" s="629" t="s">
        <v>2</v>
      </c>
      <c r="K9" s="629"/>
      <c r="L9" s="630"/>
      <c r="M9" s="623"/>
      <c r="N9" s="624"/>
      <c r="O9" s="625"/>
    </row>
    <row r="10" spans="1:15" s="13" customFormat="1" ht="30" customHeight="1" thickBot="1" x14ac:dyDescent="0.5">
      <c r="A10" s="236" t="s">
        <v>902</v>
      </c>
      <c r="B10" s="236"/>
      <c r="C10" s="626"/>
      <c r="D10" s="627"/>
      <c r="E10" s="627"/>
      <c r="F10" s="627"/>
      <c r="G10" s="627"/>
      <c r="H10" s="627"/>
      <c r="I10" s="628"/>
      <c r="J10" s="629" t="s">
        <v>3</v>
      </c>
      <c r="K10" s="629"/>
      <c r="L10" s="630"/>
      <c r="M10" s="633"/>
      <c r="N10" s="634"/>
      <c r="O10" s="635"/>
    </row>
    <row r="11" spans="1:15" s="13" customFormat="1" ht="30" customHeight="1" thickBot="1" x14ac:dyDescent="0.5">
      <c r="A11" s="640"/>
      <c r="B11" s="641"/>
      <c r="C11" s="642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3"/>
    </row>
    <row r="12" spans="1:15" s="10" customFormat="1" ht="30" customHeight="1" thickBot="1" x14ac:dyDescent="0.45">
      <c r="A12" s="636" t="s">
        <v>1792</v>
      </c>
      <c r="B12" s="637"/>
      <c r="C12" s="638"/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9"/>
    </row>
    <row r="13" spans="1:15" ht="30" customHeight="1" thickBot="1" x14ac:dyDescent="0.35">
      <c r="A13" s="631"/>
      <c r="B13" s="631"/>
      <c r="C13" s="632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</row>
    <row r="14" spans="1:15" s="15" customFormat="1" ht="30" customHeight="1" thickBot="1" x14ac:dyDescent="0.55000000000000004">
      <c r="A14" s="652" t="s">
        <v>978</v>
      </c>
      <c r="B14" s="653"/>
      <c r="C14" s="653"/>
      <c r="D14" s="654"/>
      <c r="E14" s="663">
        <f>PREPACKS!E45</f>
        <v>0</v>
      </c>
      <c r="F14" s="663"/>
      <c r="G14" s="663"/>
      <c r="H14" s="649"/>
      <c r="I14" s="652" t="s">
        <v>961</v>
      </c>
      <c r="J14" s="653"/>
      <c r="K14" s="653"/>
      <c r="L14" s="654"/>
      <c r="M14" s="661">
        <f>SUM(E14:E17)</f>
        <v>0</v>
      </c>
      <c r="N14" s="661"/>
      <c r="O14" s="661"/>
    </row>
    <row r="15" spans="1:15" s="15" customFormat="1" ht="30" customHeight="1" thickBot="1" x14ac:dyDescent="0.55000000000000004">
      <c r="A15" s="652" t="s">
        <v>1791</v>
      </c>
      <c r="B15" s="653"/>
      <c r="C15" s="653"/>
      <c r="D15" s="654"/>
      <c r="E15" s="663">
        <f>'HOLIDAY-LIMITED EDITION'!L63</f>
        <v>0</v>
      </c>
      <c r="F15" s="663"/>
      <c r="G15" s="663"/>
      <c r="H15" s="650"/>
      <c r="I15" s="652" t="s">
        <v>1088</v>
      </c>
      <c r="J15" s="653"/>
      <c r="K15" s="653"/>
      <c r="L15" s="654"/>
      <c r="M15" s="661">
        <f>E17*0.07</f>
        <v>0</v>
      </c>
      <c r="N15" s="661"/>
      <c r="O15" s="661"/>
    </row>
    <row r="16" spans="1:15" s="15" customFormat="1" ht="30" customHeight="1" thickBot="1" x14ac:dyDescent="0.55000000000000004">
      <c r="A16" s="334" t="s">
        <v>173</v>
      </c>
      <c r="B16" s="335"/>
      <c r="C16" s="335"/>
      <c r="D16" s="336"/>
      <c r="E16" s="658">
        <f>RTL_1_SHAM_COND_TREAT!L59+RTL_2_STYLE_TRAVEL!L53+RTL_4_SAMPLES!J28+RTL_3_SKIN_BODY_LIFESTYLE!L60+RTL_5_MU_FACE_EYE!L50+RTL_6_MU_LIP!L61</f>
        <v>0</v>
      </c>
      <c r="F16" s="659"/>
      <c r="G16" s="660"/>
      <c r="H16" s="650"/>
      <c r="I16" s="652" t="s">
        <v>962</v>
      </c>
      <c r="J16" s="653"/>
      <c r="K16" s="653"/>
      <c r="L16" s="654"/>
      <c r="M16" s="661">
        <v>32.950000000000003</v>
      </c>
      <c r="N16" s="661"/>
      <c r="O16" s="661"/>
    </row>
    <row r="17" spans="1:15" s="15" customFormat="1" ht="30" customHeight="1" thickBot="1" x14ac:dyDescent="0.55000000000000004">
      <c r="A17" s="334" t="s">
        <v>1087</v>
      </c>
      <c r="B17" s="335"/>
      <c r="C17" s="335"/>
      <c r="D17" s="336"/>
      <c r="E17" s="658">
        <f>BB_1_HAIR!J47+BB_2_SKIN_BODY_LIFESTYLE!J59+BB_3_SUPPORT!J38+BB_4_COLOR!J60+BB_5_COLOR!J30</f>
        <v>0</v>
      </c>
      <c r="F17" s="659"/>
      <c r="G17" s="660"/>
      <c r="H17" s="651"/>
      <c r="I17" s="646" t="s">
        <v>963</v>
      </c>
      <c r="J17" s="647"/>
      <c r="K17" s="647"/>
      <c r="L17" s="648"/>
      <c r="M17" s="661">
        <f>SUM(M14:M16)</f>
        <v>32.950000000000003</v>
      </c>
      <c r="N17" s="661"/>
      <c r="O17" s="661"/>
    </row>
    <row r="18" spans="1:15" s="15" customFormat="1" ht="30" customHeight="1" thickBot="1" x14ac:dyDescent="0.55000000000000004">
      <c r="A18" s="330"/>
      <c r="B18" s="331"/>
      <c r="C18" s="332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3"/>
    </row>
    <row r="19" spans="1:15" ht="63" customHeight="1" thickBot="1" x14ac:dyDescent="0.35">
      <c r="A19" s="655" t="s">
        <v>1594</v>
      </c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6"/>
      <c r="M19" s="656"/>
      <c r="N19" s="656"/>
      <c r="O19" s="657"/>
    </row>
    <row r="20" spans="1:15" ht="30" customHeight="1" thickBot="1" x14ac:dyDescent="0.35">
      <c r="A20" s="662"/>
      <c r="B20" s="662"/>
      <c r="C20" s="662"/>
      <c r="D20" s="662"/>
      <c r="E20" s="662"/>
      <c r="F20" s="662"/>
      <c r="G20" s="662"/>
      <c r="H20" s="662"/>
      <c r="I20" s="662"/>
      <c r="J20" s="662"/>
      <c r="K20" s="662"/>
      <c r="L20" s="662"/>
      <c r="M20" s="662"/>
      <c r="N20" s="662"/>
      <c r="O20" s="662"/>
    </row>
    <row r="21" spans="1:15" ht="30.75" thickTop="1" thickBot="1" x14ac:dyDescent="0.35">
      <c r="A21" s="594" t="s">
        <v>2080</v>
      </c>
      <c r="B21" s="595"/>
      <c r="C21" s="595"/>
      <c r="D21" s="595"/>
      <c r="E21" s="595"/>
      <c r="F21" s="595"/>
      <c r="G21" s="596"/>
      <c r="I21" s="594" t="s">
        <v>1698</v>
      </c>
      <c r="J21" s="644"/>
      <c r="K21" s="644"/>
      <c r="L21" s="644"/>
      <c r="M21" s="644"/>
      <c r="N21" s="644"/>
      <c r="O21" s="645"/>
    </row>
    <row r="22" spans="1:15" ht="30" customHeight="1" thickTop="1" x14ac:dyDescent="0.3">
      <c r="A22" s="606" t="s">
        <v>2081</v>
      </c>
      <c r="B22" s="607"/>
      <c r="C22" s="607"/>
      <c r="D22" s="607"/>
      <c r="E22" s="607"/>
      <c r="F22" s="607"/>
      <c r="G22" s="608"/>
      <c r="I22" s="609" t="s">
        <v>1882</v>
      </c>
      <c r="J22" s="610"/>
      <c r="K22" s="610"/>
      <c r="L22" s="610"/>
      <c r="M22" s="610"/>
      <c r="N22" s="610"/>
      <c r="O22" s="611"/>
    </row>
    <row r="23" spans="1:15" ht="30" customHeight="1" x14ac:dyDescent="0.3">
      <c r="A23" s="606" t="s">
        <v>2082</v>
      </c>
      <c r="B23" s="607"/>
      <c r="C23" s="607"/>
      <c r="D23" s="607"/>
      <c r="E23" s="607"/>
      <c r="F23" s="607"/>
      <c r="G23" s="608"/>
      <c r="I23" s="591" t="s">
        <v>1737</v>
      </c>
      <c r="J23" s="592"/>
      <c r="K23" s="592"/>
      <c r="L23" s="592"/>
      <c r="M23" s="592"/>
      <c r="N23" s="592"/>
      <c r="O23" s="593"/>
    </row>
    <row r="24" spans="1:15" ht="30" customHeight="1" x14ac:dyDescent="0.3">
      <c r="A24" s="606" t="s">
        <v>1916</v>
      </c>
      <c r="B24" s="607"/>
      <c r="C24" s="607"/>
      <c r="D24" s="607"/>
      <c r="E24" s="607"/>
      <c r="F24" s="607"/>
      <c r="G24" s="608"/>
      <c r="I24" s="600" t="s">
        <v>1738</v>
      </c>
      <c r="J24" s="601"/>
      <c r="K24" s="601"/>
      <c r="L24" s="601"/>
      <c r="M24" s="601"/>
      <c r="N24" s="601"/>
      <c r="O24" s="602"/>
    </row>
    <row r="25" spans="1:15" ht="30" customHeight="1" x14ac:dyDescent="0.3">
      <c r="A25" s="606" t="s">
        <v>1917</v>
      </c>
      <c r="B25" s="607"/>
      <c r="C25" s="607"/>
      <c r="D25" s="607"/>
      <c r="E25" s="607"/>
      <c r="F25" s="607"/>
      <c r="G25" s="608"/>
      <c r="I25" s="600" t="s">
        <v>1795</v>
      </c>
      <c r="J25" s="601"/>
      <c r="K25" s="601"/>
      <c r="L25" s="601"/>
      <c r="M25" s="601"/>
      <c r="N25" s="601"/>
      <c r="O25" s="602"/>
    </row>
    <row r="26" spans="1:15" ht="30" customHeight="1" x14ac:dyDescent="0.3">
      <c r="A26" s="606" t="s">
        <v>1995</v>
      </c>
      <c r="B26" s="607"/>
      <c r="C26" s="607"/>
      <c r="D26" s="607"/>
      <c r="E26" s="607"/>
      <c r="F26" s="607"/>
      <c r="G26" s="608"/>
      <c r="I26" s="600" t="s">
        <v>1710</v>
      </c>
      <c r="J26" s="601"/>
      <c r="K26" s="601"/>
      <c r="L26" s="601"/>
      <c r="M26" s="601"/>
      <c r="N26" s="601"/>
      <c r="O26" s="602"/>
    </row>
    <row r="27" spans="1:15" ht="30" customHeight="1" thickBot="1" x14ac:dyDescent="0.35">
      <c r="A27" s="606" t="s">
        <v>1920</v>
      </c>
      <c r="B27" s="607"/>
      <c r="C27" s="607"/>
      <c r="D27" s="607"/>
      <c r="E27" s="607"/>
      <c r="F27" s="607"/>
      <c r="G27" s="608"/>
      <c r="I27" s="591" t="s">
        <v>1711</v>
      </c>
      <c r="J27" s="592"/>
      <c r="K27" s="592"/>
      <c r="L27" s="592"/>
      <c r="M27" s="592"/>
      <c r="N27" s="592"/>
      <c r="O27" s="593"/>
    </row>
    <row r="28" spans="1:15" ht="30" customHeight="1" thickTop="1" thickBot="1" x14ac:dyDescent="0.35">
      <c r="A28" s="594" t="s">
        <v>1714</v>
      </c>
      <c r="B28" s="595"/>
      <c r="C28" s="595"/>
      <c r="D28" s="595"/>
      <c r="E28" s="595"/>
      <c r="F28" s="595"/>
      <c r="G28" s="596"/>
      <c r="I28" s="600" t="s">
        <v>1732</v>
      </c>
      <c r="J28" s="601"/>
      <c r="K28" s="601"/>
      <c r="L28" s="601"/>
      <c r="M28" s="601"/>
      <c r="N28" s="601"/>
      <c r="O28" s="602"/>
    </row>
    <row r="29" spans="1:15" ht="30" customHeight="1" thickTop="1" x14ac:dyDescent="0.3">
      <c r="A29" s="597" t="s">
        <v>1249</v>
      </c>
      <c r="B29" s="598"/>
      <c r="C29" s="598"/>
      <c r="D29" s="598"/>
      <c r="E29" s="598"/>
      <c r="F29" s="598"/>
      <c r="G29" s="599"/>
      <c r="I29" s="600" t="s">
        <v>1712</v>
      </c>
      <c r="J29" s="601"/>
      <c r="K29" s="601"/>
      <c r="L29" s="601"/>
      <c r="M29" s="601"/>
      <c r="N29" s="601"/>
      <c r="O29" s="602"/>
    </row>
    <row r="30" spans="1:15" ht="30" customHeight="1" x14ac:dyDescent="0.3">
      <c r="A30" s="591" t="s">
        <v>1248</v>
      </c>
      <c r="B30" s="592"/>
      <c r="C30" s="592"/>
      <c r="D30" s="592"/>
      <c r="E30" s="592"/>
      <c r="F30" s="592"/>
      <c r="G30" s="593"/>
      <c r="I30" s="600" t="s">
        <v>1694</v>
      </c>
      <c r="J30" s="601"/>
      <c r="K30" s="601"/>
      <c r="L30" s="601"/>
      <c r="M30" s="601"/>
      <c r="N30" s="601"/>
      <c r="O30" s="602"/>
    </row>
    <row r="31" spans="1:15" ht="30" customHeight="1" x14ac:dyDescent="0.3">
      <c r="A31" s="591" t="s">
        <v>1722</v>
      </c>
      <c r="B31" s="592"/>
      <c r="C31" s="592"/>
      <c r="D31" s="592"/>
      <c r="E31" s="592"/>
      <c r="F31" s="592"/>
      <c r="G31" s="593"/>
      <c r="I31" s="600" t="s">
        <v>1815</v>
      </c>
      <c r="J31" s="601"/>
      <c r="K31" s="601"/>
      <c r="L31" s="601"/>
      <c r="M31" s="601"/>
      <c r="N31" s="601"/>
      <c r="O31" s="602"/>
    </row>
    <row r="32" spans="1:15" ht="30" customHeight="1" x14ac:dyDescent="0.3">
      <c r="A32" s="612" t="s">
        <v>1715</v>
      </c>
      <c r="B32" s="613"/>
      <c r="C32" s="613"/>
      <c r="D32" s="613"/>
      <c r="E32" s="613"/>
      <c r="F32" s="613"/>
      <c r="G32" s="614"/>
      <c r="I32" s="600" t="s">
        <v>1798</v>
      </c>
      <c r="J32" s="601"/>
      <c r="K32" s="601"/>
      <c r="L32" s="601"/>
      <c r="M32" s="601"/>
      <c r="N32" s="601"/>
      <c r="O32" s="602"/>
    </row>
    <row r="33" spans="1:15" ht="30" customHeight="1" x14ac:dyDescent="0.3">
      <c r="A33" s="600" t="s">
        <v>1672</v>
      </c>
      <c r="B33" s="601"/>
      <c r="C33" s="601"/>
      <c r="D33" s="601"/>
      <c r="E33" s="601"/>
      <c r="F33" s="601"/>
      <c r="G33" s="602"/>
      <c r="I33" s="600" t="s">
        <v>1695</v>
      </c>
      <c r="J33" s="601"/>
      <c r="K33" s="601"/>
      <c r="L33" s="601"/>
      <c r="M33" s="601"/>
      <c r="N33" s="601"/>
      <c r="O33" s="602"/>
    </row>
    <row r="34" spans="1:15" ht="30" customHeight="1" thickBot="1" x14ac:dyDescent="0.35">
      <c r="A34" s="600" t="s">
        <v>1562</v>
      </c>
      <c r="B34" s="601"/>
      <c r="C34" s="601"/>
      <c r="D34" s="601"/>
      <c r="E34" s="601"/>
      <c r="F34" s="601"/>
      <c r="G34" s="602"/>
      <c r="I34" s="615" t="s">
        <v>1693</v>
      </c>
      <c r="J34" s="616"/>
      <c r="K34" s="616"/>
      <c r="L34" s="616"/>
      <c r="M34" s="616"/>
      <c r="N34" s="616"/>
      <c r="O34" s="617"/>
    </row>
    <row r="35" spans="1:15" ht="30" customHeight="1" thickTop="1" x14ac:dyDescent="0.3">
      <c r="A35" s="591" t="s">
        <v>1820</v>
      </c>
      <c r="B35" s="592"/>
      <c r="C35" s="592"/>
      <c r="D35" s="592"/>
      <c r="E35" s="592"/>
      <c r="F35" s="592"/>
      <c r="G35" s="593"/>
      <c r="I35" s="609" t="s">
        <v>1879</v>
      </c>
      <c r="J35" s="610"/>
      <c r="K35" s="610"/>
      <c r="L35" s="610"/>
      <c r="M35" s="610"/>
      <c r="N35" s="610"/>
      <c r="O35" s="611"/>
    </row>
    <row r="36" spans="1:15" ht="30" customHeight="1" x14ac:dyDescent="0.3">
      <c r="A36" s="600" t="s">
        <v>1723</v>
      </c>
      <c r="B36" s="601"/>
      <c r="C36" s="601"/>
      <c r="D36" s="601"/>
      <c r="E36" s="601"/>
      <c r="F36" s="601"/>
      <c r="G36" s="602"/>
      <c r="I36" s="600" t="s">
        <v>1621</v>
      </c>
      <c r="J36" s="601"/>
      <c r="K36" s="601"/>
      <c r="L36" s="601"/>
      <c r="M36" s="601"/>
      <c r="N36" s="601"/>
      <c r="O36" s="602"/>
    </row>
    <row r="37" spans="1:15" ht="30" customHeight="1" x14ac:dyDescent="0.3">
      <c r="A37" s="842" t="s">
        <v>1818</v>
      </c>
      <c r="B37" s="843"/>
      <c r="C37" s="843"/>
      <c r="D37" s="843"/>
      <c r="E37" s="843"/>
      <c r="F37" s="843"/>
      <c r="G37" s="844"/>
      <c r="I37" s="591" t="s">
        <v>1794</v>
      </c>
      <c r="J37" s="592"/>
      <c r="K37" s="592"/>
      <c r="L37" s="592"/>
      <c r="M37" s="592"/>
      <c r="N37" s="592"/>
      <c r="O37" s="593"/>
    </row>
    <row r="38" spans="1:15" ht="30" customHeight="1" x14ac:dyDescent="0.3">
      <c r="A38" s="842" t="s">
        <v>1819</v>
      </c>
      <c r="B38" s="843"/>
      <c r="C38" s="843"/>
      <c r="D38" s="843"/>
      <c r="E38" s="843"/>
      <c r="F38" s="843"/>
      <c r="G38" s="844"/>
      <c r="I38" s="600" t="s">
        <v>1622</v>
      </c>
      <c r="J38" s="601"/>
      <c r="K38" s="601"/>
      <c r="L38" s="601"/>
      <c r="M38" s="601"/>
      <c r="N38" s="601"/>
      <c r="O38" s="602"/>
    </row>
    <row r="39" spans="1:15" ht="30" customHeight="1" x14ac:dyDescent="0.3">
      <c r="A39" s="591" t="s">
        <v>1721</v>
      </c>
      <c r="B39" s="592"/>
      <c r="C39" s="592"/>
      <c r="D39" s="592"/>
      <c r="E39" s="592"/>
      <c r="F39" s="592"/>
      <c r="G39" s="593"/>
      <c r="I39" s="591" t="s">
        <v>1735</v>
      </c>
      <c r="J39" s="592"/>
      <c r="K39" s="592"/>
      <c r="L39" s="592"/>
      <c r="M39" s="592"/>
      <c r="N39" s="592"/>
      <c r="O39" s="593"/>
    </row>
    <row r="40" spans="1:15" ht="30" customHeight="1" x14ac:dyDescent="0.3">
      <c r="A40" s="591" t="s">
        <v>1544</v>
      </c>
      <c r="B40" s="592"/>
      <c r="C40" s="592"/>
      <c r="D40" s="592"/>
      <c r="E40" s="592"/>
      <c r="F40" s="592"/>
      <c r="G40" s="593"/>
      <c r="I40" s="588" t="s">
        <v>2034</v>
      </c>
      <c r="J40" s="589"/>
      <c r="K40" s="589"/>
      <c r="L40" s="589"/>
      <c r="M40" s="589"/>
      <c r="N40" s="589"/>
      <c r="O40" s="590"/>
    </row>
    <row r="41" spans="1:15" ht="30" customHeight="1" x14ac:dyDescent="0.3">
      <c r="A41" s="842" t="s">
        <v>1817</v>
      </c>
      <c r="B41" s="843"/>
      <c r="C41" s="843"/>
      <c r="D41" s="843"/>
      <c r="E41" s="843"/>
      <c r="F41" s="843"/>
      <c r="G41" s="844"/>
      <c r="I41" s="591" t="s">
        <v>1796</v>
      </c>
      <c r="J41" s="592"/>
      <c r="K41" s="592"/>
      <c r="L41" s="592"/>
      <c r="M41" s="592"/>
      <c r="N41" s="592"/>
      <c r="O41" s="593"/>
    </row>
    <row r="42" spans="1:15" ht="30" customHeight="1" thickBot="1" x14ac:dyDescent="0.35">
      <c r="A42" s="591" t="s">
        <v>1724</v>
      </c>
      <c r="B42" s="592"/>
      <c r="C42" s="592"/>
      <c r="D42" s="592"/>
      <c r="E42" s="592"/>
      <c r="F42" s="592"/>
      <c r="G42" s="593"/>
      <c r="I42" s="603" t="s">
        <v>1736</v>
      </c>
      <c r="J42" s="604"/>
      <c r="K42" s="604"/>
      <c r="L42" s="604"/>
      <c r="M42" s="604"/>
      <c r="N42" s="604"/>
      <c r="O42" s="605"/>
    </row>
    <row r="43" spans="1:15" ht="30" customHeight="1" thickTop="1" x14ac:dyDescent="0.3">
      <c r="A43" s="591" t="s">
        <v>1279</v>
      </c>
      <c r="B43" s="592"/>
      <c r="C43" s="592"/>
      <c r="D43" s="592"/>
      <c r="E43" s="592"/>
      <c r="F43" s="592"/>
      <c r="G43" s="593"/>
      <c r="I43" s="609" t="s">
        <v>1962</v>
      </c>
      <c r="J43" s="610"/>
      <c r="K43" s="610"/>
      <c r="L43" s="610"/>
      <c r="M43" s="610"/>
      <c r="N43" s="610"/>
      <c r="O43" s="611"/>
    </row>
    <row r="44" spans="1:15" ht="30" customHeight="1" x14ac:dyDescent="0.3">
      <c r="A44" s="591" t="s">
        <v>1720</v>
      </c>
      <c r="B44" s="592"/>
      <c r="C44" s="592"/>
      <c r="D44" s="592"/>
      <c r="E44" s="592"/>
      <c r="F44" s="592"/>
      <c r="G44" s="593"/>
      <c r="I44" s="679" t="s">
        <v>1963</v>
      </c>
      <c r="J44" s="680"/>
      <c r="K44" s="680"/>
      <c r="L44" s="680"/>
      <c r="M44" s="680"/>
      <c r="N44" s="680"/>
      <c r="O44" s="681"/>
    </row>
    <row r="45" spans="1:15" ht="30" customHeight="1" x14ac:dyDescent="0.3">
      <c r="A45" s="600" t="s">
        <v>1719</v>
      </c>
      <c r="B45" s="601"/>
      <c r="C45" s="601"/>
      <c r="D45" s="601"/>
      <c r="E45" s="601"/>
      <c r="F45" s="601"/>
      <c r="G45" s="602"/>
      <c r="I45" s="679" t="s">
        <v>1964</v>
      </c>
      <c r="J45" s="680"/>
      <c r="K45" s="680"/>
      <c r="L45" s="680"/>
      <c r="M45" s="680"/>
      <c r="N45" s="680"/>
      <c r="O45" s="681"/>
    </row>
    <row r="46" spans="1:15" ht="30" customHeight="1" x14ac:dyDescent="0.3">
      <c r="A46" s="600" t="s">
        <v>1716</v>
      </c>
      <c r="B46" s="601"/>
      <c r="C46" s="601"/>
      <c r="D46" s="601"/>
      <c r="E46" s="601"/>
      <c r="F46" s="601"/>
      <c r="G46" s="602"/>
      <c r="I46" s="679" t="s">
        <v>1965</v>
      </c>
      <c r="J46" s="680"/>
      <c r="K46" s="680"/>
      <c r="L46" s="680"/>
      <c r="M46" s="680"/>
      <c r="N46" s="680"/>
      <c r="O46" s="681"/>
    </row>
    <row r="47" spans="1:15" ht="30" customHeight="1" x14ac:dyDescent="0.3">
      <c r="A47" s="670" t="s">
        <v>1726</v>
      </c>
      <c r="B47" s="671"/>
      <c r="C47" s="671"/>
      <c r="D47" s="671"/>
      <c r="E47" s="671"/>
      <c r="F47" s="671"/>
      <c r="G47" s="672"/>
      <c r="I47" s="679" t="s">
        <v>1966</v>
      </c>
      <c r="J47" s="680"/>
      <c r="K47" s="680"/>
      <c r="L47" s="680"/>
      <c r="M47" s="680"/>
      <c r="N47" s="680"/>
      <c r="O47" s="681"/>
    </row>
    <row r="48" spans="1:15" ht="30" customHeight="1" x14ac:dyDescent="0.3">
      <c r="A48" s="600" t="s">
        <v>1717</v>
      </c>
      <c r="B48" s="601"/>
      <c r="C48" s="601"/>
      <c r="D48" s="601"/>
      <c r="E48" s="601"/>
      <c r="F48" s="601"/>
      <c r="G48" s="602"/>
      <c r="I48" s="679" t="s">
        <v>1968</v>
      </c>
      <c r="J48" s="680"/>
      <c r="K48" s="680"/>
      <c r="L48" s="680"/>
      <c r="M48" s="680"/>
      <c r="N48" s="680"/>
      <c r="O48" s="681"/>
    </row>
    <row r="49" spans="1:15" ht="30" customHeight="1" x14ac:dyDescent="0.3">
      <c r="A49" s="591" t="s">
        <v>1000</v>
      </c>
      <c r="B49" s="592"/>
      <c r="C49" s="592"/>
      <c r="D49" s="592"/>
      <c r="E49" s="592"/>
      <c r="F49" s="592"/>
      <c r="G49" s="593"/>
      <c r="I49" s="679" t="s">
        <v>1967</v>
      </c>
      <c r="J49" s="680"/>
      <c r="K49" s="680"/>
      <c r="L49" s="680"/>
      <c r="M49" s="680"/>
      <c r="N49" s="680"/>
      <c r="O49" s="681"/>
    </row>
    <row r="50" spans="1:15" ht="30" customHeight="1" x14ac:dyDescent="0.3">
      <c r="A50" s="600" t="s">
        <v>1658</v>
      </c>
      <c r="B50" s="601"/>
      <c r="C50" s="601"/>
      <c r="D50" s="601"/>
      <c r="E50" s="601"/>
      <c r="F50" s="601"/>
      <c r="G50" s="602"/>
      <c r="I50" s="679" t="s">
        <v>1988</v>
      </c>
      <c r="J50" s="680"/>
      <c r="K50" s="680"/>
      <c r="L50" s="680"/>
      <c r="M50" s="680"/>
      <c r="N50" s="680"/>
      <c r="O50" s="681"/>
    </row>
    <row r="51" spans="1:15" ht="30" customHeight="1" x14ac:dyDescent="0.3">
      <c r="A51" s="591" t="s">
        <v>1821</v>
      </c>
      <c r="B51" s="592"/>
      <c r="C51" s="592"/>
      <c r="D51" s="592"/>
      <c r="E51" s="592"/>
      <c r="F51" s="592"/>
      <c r="G51" s="593"/>
      <c r="I51" s="679" t="s">
        <v>1989</v>
      </c>
      <c r="J51" s="680"/>
      <c r="K51" s="680"/>
      <c r="L51" s="680"/>
      <c r="M51" s="680"/>
      <c r="N51" s="680"/>
      <c r="O51" s="681"/>
    </row>
    <row r="52" spans="1:15" ht="30" customHeight="1" x14ac:dyDescent="0.3">
      <c r="A52" s="591" t="s">
        <v>1060</v>
      </c>
      <c r="B52" s="592"/>
      <c r="C52" s="592"/>
      <c r="D52" s="592"/>
      <c r="E52" s="592"/>
      <c r="F52" s="592"/>
      <c r="G52" s="593"/>
      <c r="I52" s="679" t="s">
        <v>1990</v>
      </c>
      <c r="J52" s="680"/>
      <c r="K52" s="680"/>
      <c r="L52" s="680"/>
      <c r="M52" s="680"/>
      <c r="N52" s="680"/>
      <c r="O52" s="681"/>
    </row>
    <row r="53" spans="1:15" ht="30" customHeight="1" thickBot="1" x14ac:dyDescent="0.35">
      <c r="A53" s="673" t="s">
        <v>1061</v>
      </c>
      <c r="B53" s="674"/>
      <c r="C53" s="674"/>
      <c r="D53" s="674"/>
      <c r="E53" s="674"/>
      <c r="F53" s="674"/>
      <c r="G53" s="675"/>
      <c r="I53" s="676" t="s">
        <v>1991</v>
      </c>
      <c r="J53" s="677"/>
      <c r="K53" s="677"/>
      <c r="L53" s="677"/>
      <c r="M53" s="677"/>
      <c r="N53" s="677"/>
      <c r="O53" s="678"/>
    </row>
    <row r="54" spans="1:15" ht="30" customHeight="1" thickTop="1" x14ac:dyDescent="0.3">
      <c r="A54" s="591" t="s">
        <v>1062</v>
      </c>
      <c r="B54" s="592"/>
      <c r="C54" s="592"/>
      <c r="D54" s="592"/>
      <c r="E54" s="592"/>
      <c r="F54" s="592"/>
      <c r="G54" s="593"/>
      <c r="I54" s="609" t="s">
        <v>1885</v>
      </c>
      <c r="J54" s="610"/>
      <c r="K54" s="610"/>
      <c r="L54" s="610"/>
      <c r="M54" s="610"/>
      <c r="N54" s="610"/>
      <c r="O54" s="611"/>
    </row>
    <row r="55" spans="1:15" ht="30" customHeight="1" x14ac:dyDescent="0.3">
      <c r="A55" s="591" t="s">
        <v>1063</v>
      </c>
      <c r="B55" s="592"/>
      <c r="C55" s="592"/>
      <c r="D55" s="592"/>
      <c r="E55" s="592"/>
      <c r="F55" s="592"/>
      <c r="G55" s="593"/>
      <c r="I55" s="667" t="s">
        <v>1624</v>
      </c>
      <c r="J55" s="668"/>
      <c r="K55" s="668"/>
      <c r="L55" s="668"/>
      <c r="M55" s="668"/>
      <c r="N55" s="668"/>
      <c r="O55" s="669"/>
    </row>
    <row r="56" spans="1:15" ht="30" customHeight="1" x14ac:dyDescent="0.3">
      <c r="A56" s="600" t="s">
        <v>1814</v>
      </c>
      <c r="B56" s="601"/>
      <c r="C56" s="601"/>
      <c r="D56" s="601"/>
      <c r="E56" s="601"/>
      <c r="F56" s="601"/>
      <c r="G56" s="602"/>
      <c r="I56" s="667" t="s">
        <v>1623</v>
      </c>
      <c r="J56" s="668"/>
      <c r="K56" s="668"/>
      <c r="L56" s="668"/>
      <c r="M56" s="668"/>
      <c r="N56" s="668"/>
      <c r="O56" s="669"/>
    </row>
    <row r="57" spans="1:15" ht="30" customHeight="1" x14ac:dyDescent="0.3">
      <c r="A57" s="591" t="s">
        <v>1718</v>
      </c>
      <c r="B57" s="592"/>
      <c r="C57" s="592"/>
      <c r="D57" s="592"/>
      <c r="E57" s="592"/>
      <c r="F57" s="592"/>
      <c r="G57" s="593"/>
      <c r="I57" s="667" t="s">
        <v>1918</v>
      </c>
      <c r="J57" s="668"/>
      <c r="K57" s="668"/>
      <c r="L57" s="668"/>
      <c r="M57" s="668"/>
      <c r="N57" s="668"/>
      <c r="O57" s="669"/>
    </row>
    <row r="58" spans="1:15" ht="30" customHeight="1" x14ac:dyDescent="0.3">
      <c r="A58" s="600" t="s">
        <v>1725</v>
      </c>
      <c r="B58" s="601"/>
      <c r="C58" s="601"/>
      <c r="D58" s="601"/>
      <c r="E58" s="601"/>
      <c r="F58" s="601"/>
      <c r="G58" s="602"/>
      <c r="I58" s="667" t="s">
        <v>1919</v>
      </c>
      <c r="J58" s="668"/>
      <c r="K58" s="668"/>
      <c r="L58" s="668"/>
      <c r="M58" s="668"/>
      <c r="N58" s="668"/>
      <c r="O58" s="669"/>
    </row>
    <row r="59" spans="1:15" ht="30" customHeight="1" thickBot="1" x14ac:dyDescent="0.35">
      <c r="A59" s="615" t="s">
        <v>1706</v>
      </c>
      <c r="B59" s="616"/>
      <c r="C59" s="616"/>
      <c r="D59" s="616"/>
      <c r="E59" s="616"/>
      <c r="F59" s="616"/>
      <c r="G59" s="617"/>
      <c r="I59" s="667" t="s">
        <v>1886</v>
      </c>
      <c r="J59" s="668"/>
      <c r="K59" s="668"/>
      <c r="L59" s="668"/>
      <c r="M59" s="668"/>
      <c r="N59" s="668"/>
      <c r="O59" s="669"/>
    </row>
    <row r="60" spans="1:15" ht="30" customHeight="1" thickTop="1" thickBot="1" x14ac:dyDescent="0.35">
      <c r="A60" s="594" t="s">
        <v>1697</v>
      </c>
      <c r="B60" s="595"/>
      <c r="C60" s="595"/>
      <c r="D60" s="595"/>
      <c r="E60" s="595"/>
      <c r="F60" s="595"/>
      <c r="G60" s="596"/>
      <c r="I60" s="615" t="s">
        <v>1887</v>
      </c>
      <c r="J60" s="685"/>
      <c r="K60" s="685"/>
      <c r="L60" s="685"/>
      <c r="M60" s="685"/>
      <c r="N60" s="685"/>
      <c r="O60" s="686"/>
    </row>
    <row r="61" spans="1:15" ht="30" customHeight="1" thickTop="1" x14ac:dyDescent="0.3">
      <c r="A61" s="664" t="s">
        <v>2049</v>
      </c>
      <c r="B61" s="665" t="s">
        <v>2037</v>
      </c>
      <c r="C61" s="665" t="s">
        <v>2037</v>
      </c>
      <c r="D61" s="665" t="s">
        <v>2037</v>
      </c>
      <c r="E61" s="665" t="s">
        <v>2037</v>
      </c>
      <c r="F61" s="665" t="s">
        <v>2037</v>
      </c>
      <c r="G61" s="666" t="s">
        <v>2037</v>
      </c>
      <c r="I61" s="609" t="s">
        <v>2035</v>
      </c>
      <c r="J61" s="610"/>
      <c r="K61" s="610"/>
      <c r="L61" s="610"/>
      <c r="M61" s="610"/>
      <c r="N61" s="610"/>
      <c r="O61" s="611"/>
    </row>
    <row r="62" spans="1:15" ht="30" customHeight="1" thickBot="1" x14ac:dyDescent="0.35">
      <c r="A62" s="667" t="s">
        <v>2050</v>
      </c>
      <c r="B62" s="668" t="s">
        <v>2038</v>
      </c>
      <c r="C62" s="668" t="s">
        <v>2038</v>
      </c>
      <c r="D62" s="668" t="s">
        <v>2038</v>
      </c>
      <c r="E62" s="668" t="s">
        <v>2038</v>
      </c>
      <c r="F62" s="668" t="s">
        <v>2038</v>
      </c>
      <c r="G62" s="669" t="s">
        <v>2038</v>
      </c>
      <c r="I62" s="667" t="s">
        <v>1733</v>
      </c>
      <c r="J62" s="668"/>
      <c r="K62" s="668"/>
      <c r="L62" s="668"/>
      <c r="M62" s="668"/>
      <c r="N62" s="668"/>
      <c r="O62" s="669"/>
    </row>
    <row r="63" spans="1:15" ht="30" customHeight="1" thickTop="1" x14ac:dyDescent="0.3">
      <c r="A63" s="667" t="s">
        <v>2051</v>
      </c>
      <c r="B63" s="668" t="s">
        <v>2039</v>
      </c>
      <c r="C63" s="668" t="s">
        <v>2039</v>
      </c>
      <c r="D63" s="668" t="s">
        <v>2039</v>
      </c>
      <c r="E63" s="668" t="s">
        <v>2039</v>
      </c>
      <c r="F63" s="668" t="s">
        <v>2039</v>
      </c>
      <c r="G63" s="669" t="s">
        <v>2039</v>
      </c>
      <c r="I63" s="609" t="s">
        <v>1924</v>
      </c>
      <c r="J63" s="610"/>
      <c r="K63" s="610"/>
      <c r="L63" s="610"/>
      <c r="M63" s="610"/>
      <c r="N63" s="610"/>
      <c r="O63" s="611"/>
    </row>
    <row r="64" spans="1:15" ht="30" customHeight="1" thickBot="1" x14ac:dyDescent="0.35">
      <c r="A64" s="667" t="s">
        <v>2052</v>
      </c>
      <c r="B64" s="668" t="s">
        <v>2040</v>
      </c>
      <c r="C64" s="668" t="s">
        <v>2040</v>
      </c>
      <c r="D64" s="668" t="s">
        <v>2040</v>
      </c>
      <c r="E64" s="668" t="s">
        <v>2040</v>
      </c>
      <c r="F64" s="668" t="s">
        <v>2040</v>
      </c>
      <c r="G64" s="669" t="s">
        <v>2040</v>
      </c>
      <c r="H64" s="224"/>
      <c r="I64" s="603" t="s">
        <v>1709</v>
      </c>
      <c r="J64" s="687"/>
      <c r="K64" s="687"/>
      <c r="L64" s="687"/>
      <c r="M64" s="687"/>
      <c r="N64" s="687"/>
      <c r="O64" s="688"/>
    </row>
    <row r="65" spans="1:15" ht="30" customHeight="1" thickTop="1" x14ac:dyDescent="0.3">
      <c r="A65" s="667" t="s">
        <v>2053</v>
      </c>
      <c r="B65" s="668" t="s">
        <v>2041</v>
      </c>
      <c r="C65" s="668" t="s">
        <v>2041</v>
      </c>
      <c r="D65" s="668" t="s">
        <v>2041</v>
      </c>
      <c r="E65" s="668" t="s">
        <v>2041</v>
      </c>
      <c r="F65" s="668" t="s">
        <v>2041</v>
      </c>
      <c r="G65" s="669" t="s">
        <v>2041</v>
      </c>
      <c r="I65" s="609" t="s">
        <v>1880</v>
      </c>
      <c r="J65" s="610"/>
      <c r="K65" s="610"/>
      <c r="L65" s="610"/>
      <c r="M65" s="610"/>
      <c r="N65" s="610"/>
      <c r="O65" s="611"/>
    </row>
    <row r="66" spans="1:15" ht="30" customHeight="1" x14ac:dyDescent="0.3">
      <c r="A66" s="667" t="s">
        <v>2054</v>
      </c>
      <c r="B66" s="668" t="s">
        <v>2042</v>
      </c>
      <c r="C66" s="668" t="s">
        <v>2042</v>
      </c>
      <c r="D66" s="668" t="s">
        <v>2042</v>
      </c>
      <c r="E66" s="668" t="s">
        <v>2042</v>
      </c>
      <c r="F66" s="668" t="s">
        <v>2042</v>
      </c>
      <c r="G66" s="669" t="s">
        <v>2042</v>
      </c>
      <c r="I66" s="667" t="s">
        <v>1797</v>
      </c>
      <c r="J66" s="668"/>
      <c r="K66" s="668"/>
      <c r="L66" s="668"/>
      <c r="M66" s="668"/>
      <c r="N66" s="668"/>
      <c r="O66" s="669"/>
    </row>
    <row r="67" spans="1:15" ht="30" customHeight="1" x14ac:dyDescent="0.3">
      <c r="A67" s="667" t="s">
        <v>2055</v>
      </c>
      <c r="B67" s="668" t="s">
        <v>2043</v>
      </c>
      <c r="C67" s="668" t="s">
        <v>2043</v>
      </c>
      <c r="D67" s="668" t="s">
        <v>2043</v>
      </c>
      <c r="E67" s="668" t="s">
        <v>2043</v>
      </c>
      <c r="F67" s="668" t="s">
        <v>2043</v>
      </c>
      <c r="G67" s="669" t="s">
        <v>2043</v>
      </c>
      <c r="I67" s="667" t="s">
        <v>1883</v>
      </c>
      <c r="J67" s="668"/>
      <c r="K67" s="668"/>
      <c r="L67" s="668"/>
      <c r="M67" s="668"/>
      <c r="N67" s="668"/>
      <c r="O67" s="669"/>
    </row>
    <row r="68" spans="1:15" ht="30" customHeight="1" x14ac:dyDescent="0.3">
      <c r="A68" s="600" t="s">
        <v>1686</v>
      </c>
      <c r="B68" s="601"/>
      <c r="C68" s="601"/>
      <c r="D68" s="601"/>
      <c r="E68" s="601"/>
      <c r="F68" s="601"/>
      <c r="G68" s="602"/>
      <c r="I68" s="682" t="s">
        <v>1923</v>
      </c>
      <c r="J68" s="683"/>
      <c r="K68" s="683"/>
      <c r="L68" s="683"/>
      <c r="M68" s="683"/>
      <c r="N68" s="683"/>
      <c r="O68" s="684"/>
    </row>
    <row r="69" spans="1:15" ht="30" customHeight="1" x14ac:dyDescent="0.3">
      <c r="A69" s="600" t="s">
        <v>1642</v>
      </c>
      <c r="B69" s="601"/>
      <c r="C69" s="601"/>
      <c r="D69" s="601"/>
      <c r="E69" s="601"/>
      <c r="F69" s="601"/>
      <c r="G69" s="602"/>
      <c r="I69" s="667" t="s">
        <v>1884</v>
      </c>
      <c r="J69" s="668"/>
      <c r="K69" s="668"/>
      <c r="L69" s="668"/>
      <c r="M69" s="668"/>
      <c r="N69" s="668"/>
      <c r="O69" s="669"/>
    </row>
    <row r="70" spans="1:15" ht="30" customHeight="1" x14ac:dyDescent="0.3">
      <c r="I70" s="667" t="s">
        <v>1629</v>
      </c>
      <c r="J70" s="668"/>
      <c r="K70" s="668"/>
      <c r="L70" s="668"/>
      <c r="M70" s="668"/>
      <c r="N70" s="668"/>
      <c r="O70" s="669"/>
    </row>
    <row r="71" spans="1:15" ht="30" customHeight="1" x14ac:dyDescent="0.3">
      <c r="I71" s="692" t="s">
        <v>1922</v>
      </c>
      <c r="J71" s="693"/>
      <c r="K71" s="693"/>
      <c r="L71" s="693"/>
      <c r="M71" s="693"/>
      <c r="N71" s="693"/>
      <c r="O71" s="694"/>
    </row>
    <row r="72" spans="1:15" ht="30" customHeight="1" x14ac:dyDescent="0.3">
      <c r="I72" s="667" t="s">
        <v>1687</v>
      </c>
      <c r="J72" s="668"/>
      <c r="K72" s="668"/>
      <c r="L72" s="668"/>
      <c r="M72" s="668"/>
      <c r="N72" s="668"/>
      <c r="O72" s="669"/>
    </row>
    <row r="73" spans="1:15" ht="30" customHeight="1" x14ac:dyDescent="0.3">
      <c r="I73" s="667" t="s">
        <v>1754</v>
      </c>
      <c r="J73" s="668"/>
      <c r="K73" s="668"/>
      <c r="L73" s="668"/>
      <c r="M73" s="668"/>
      <c r="N73" s="668"/>
      <c r="O73" s="669"/>
    </row>
    <row r="74" spans="1:15" ht="30" customHeight="1" x14ac:dyDescent="0.3">
      <c r="H74" s="224"/>
      <c r="I74" s="667" t="s">
        <v>1755</v>
      </c>
      <c r="J74" s="668"/>
      <c r="K74" s="668"/>
      <c r="L74" s="668"/>
      <c r="M74" s="668"/>
      <c r="N74" s="668"/>
      <c r="O74" s="669"/>
    </row>
    <row r="75" spans="1:15" ht="30" customHeight="1" x14ac:dyDescent="0.3">
      <c r="H75" s="224"/>
      <c r="I75" s="667" t="s">
        <v>1713</v>
      </c>
      <c r="J75" s="668"/>
      <c r="K75" s="668"/>
      <c r="L75" s="668"/>
      <c r="M75" s="668"/>
      <c r="N75" s="668"/>
      <c r="O75" s="669"/>
    </row>
    <row r="76" spans="1:15" ht="30" customHeight="1" x14ac:dyDescent="0.3">
      <c r="H76" s="224"/>
      <c r="I76" s="667" t="s">
        <v>1816</v>
      </c>
      <c r="J76" s="668"/>
      <c r="K76" s="668"/>
      <c r="L76" s="668"/>
      <c r="M76" s="668"/>
      <c r="N76" s="668"/>
      <c r="O76" s="669"/>
    </row>
    <row r="77" spans="1:15" ht="30" customHeight="1" x14ac:dyDescent="0.3">
      <c r="H77" s="224"/>
      <c r="I77" s="682" t="s">
        <v>1925</v>
      </c>
      <c r="J77" s="683"/>
      <c r="K77" s="683"/>
      <c r="L77" s="683"/>
      <c r="M77" s="683"/>
      <c r="N77" s="683"/>
      <c r="O77" s="684"/>
    </row>
    <row r="78" spans="1:15" ht="30" customHeight="1" x14ac:dyDescent="0.3">
      <c r="H78" s="224"/>
      <c r="I78" s="695" t="s">
        <v>1926</v>
      </c>
      <c r="J78" s="696"/>
      <c r="K78" s="696"/>
      <c r="L78" s="696"/>
      <c r="M78" s="696"/>
      <c r="N78" s="696"/>
      <c r="O78" s="697"/>
    </row>
    <row r="79" spans="1:15" ht="30" customHeight="1" thickBot="1" x14ac:dyDescent="0.35">
      <c r="H79" s="224"/>
      <c r="I79" s="698" t="s">
        <v>2036</v>
      </c>
      <c r="J79" s="699"/>
      <c r="K79" s="699"/>
      <c r="L79" s="699"/>
      <c r="M79" s="699"/>
      <c r="N79" s="699"/>
      <c r="O79" s="700"/>
    </row>
    <row r="80" spans="1:15" ht="30" customHeight="1" thickTop="1" x14ac:dyDescent="0.3">
      <c r="H80" s="224"/>
      <c r="I80" s="609" t="s">
        <v>1881</v>
      </c>
      <c r="J80" s="610"/>
      <c r="K80" s="610"/>
      <c r="L80" s="610"/>
      <c r="M80" s="610"/>
      <c r="N80" s="610"/>
      <c r="O80" s="611"/>
    </row>
    <row r="81" spans="1:15" ht="30" customHeight="1" x14ac:dyDescent="0.3">
      <c r="H81" s="224"/>
      <c r="I81" s="689" t="s">
        <v>1921</v>
      </c>
      <c r="J81" s="690"/>
      <c r="K81" s="690"/>
      <c r="L81" s="690"/>
      <c r="M81" s="690"/>
      <c r="N81" s="690"/>
      <c r="O81" s="691"/>
    </row>
    <row r="82" spans="1:15" ht="30" customHeight="1" x14ac:dyDescent="0.3">
      <c r="I82" s="692" t="s">
        <v>1688</v>
      </c>
      <c r="J82" s="693"/>
      <c r="K82" s="693"/>
      <c r="L82" s="693"/>
      <c r="M82" s="693"/>
      <c r="N82" s="693"/>
      <c r="O82" s="694"/>
    </row>
    <row r="83" spans="1:15" ht="30" customHeight="1" x14ac:dyDescent="0.3">
      <c r="A83" s="472"/>
      <c r="I83" s="692" t="s">
        <v>1644</v>
      </c>
      <c r="J83" s="693"/>
      <c r="K83" s="693"/>
      <c r="L83" s="693"/>
      <c r="M83" s="693"/>
      <c r="N83" s="693"/>
      <c r="O83" s="694"/>
    </row>
    <row r="84" spans="1:15" ht="28.5" x14ac:dyDescent="0.3">
      <c r="I84" s="692" t="s">
        <v>1674</v>
      </c>
      <c r="J84" s="693"/>
      <c r="K84" s="693"/>
      <c r="L84" s="693"/>
      <c r="M84" s="693"/>
      <c r="N84" s="693"/>
      <c r="O84" s="694"/>
    </row>
    <row r="85" spans="1:15" ht="29.25" thickBot="1" x14ac:dyDescent="0.35">
      <c r="I85" s="603" t="s">
        <v>1748</v>
      </c>
      <c r="J85" s="687"/>
      <c r="K85" s="687"/>
      <c r="L85" s="687"/>
      <c r="M85" s="687"/>
      <c r="N85" s="687"/>
      <c r="O85" s="688"/>
    </row>
    <row r="86" spans="1:15" ht="17.25" thickTop="1" x14ac:dyDescent="0.3"/>
    <row r="142" spans="1:7" ht="28.5" x14ac:dyDescent="0.3">
      <c r="B142" s="224"/>
      <c r="C142" s="224"/>
      <c r="D142" s="224"/>
      <c r="E142" s="224"/>
      <c r="F142" s="224"/>
      <c r="G142" s="224"/>
    </row>
    <row r="143" spans="1:7" ht="28.5" x14ac:dyDescent="0.3">
      <c r="A143" s="224"/>
      <c r="B143" s="224"/>
      <c r="C143" s="224"/>
      <c r="D143" s="224"/>
      <c r="E143" s="224"/>
      <c r="F143" s="224"/>
      <c r="G143" s="224"/>
    </row>
    <row r="144" spans="1:7" ht="28.5" x14ac:dyDescent="0.3">
      <c r="A144" s="224"/>
      <c r="B144" s="224"/>
      <c r="C144" s="224"/>
      <c r="D144" s="224"/>
      <c r="E144" s="224"/>
      <c r="F144" s="224"/>
      <c r="G144" s="224"/>
    </row>
    <row r="145" spans="1:7" ht="28.5" x14ac:dyDescent="0.3">
      <c r="A145" s="224"/>
      <c r="B145" s="224"/>
      <c r="C145" s="224"/>
      <c r="D145" s="224"/>
      <c r="E145" s="224"/>
      <c r="F145" s="224"/>
      <c r="G145" s="224"/>
    </row>
    <row r="146" spans="1:7" ht="28.5" x14ac:dyDescent="0.3">
      <c r="A146" s="224"/>
      <c r="B146" s="224"/>
      <c r="C146" s="224"/>
      <c r="D146" s="224"/>
      <c r="E146" s="224"/>
      <c r="F146" s="224"/>
      <c r="G146" s="224"/>
    </row>
    <row r="147" spans="1:7" ht="28.5" x14ac:dyDescent="0.3">
      <c r="A147" s="224"/>
      <c r="B147" s="224"/>
    </row>
    <row r="148" spans="1:7" ht="28.5" x14ac:dyDescent="0.3">
      <c r="B148" s="224"/>
      <c r="C148" s="224"/>
      <c r="D148" s="224"/>
      <c r="E148" s="224"/>
      <c r="F148" s="224"/>
      <c r="G148" s="224"/>
    </row>
    <row r="149" spans="1:7" ht="28.5" x14ac:dyDescent="0.3">
      <c r="A149" s="224"/>
      <c r="C149" s="224"/>
      <c r="D149" s="224"/>
      <c r="E149" s="224"/>
      <c r="F149" s="224"/>
      <c r="G149" s="224"/>
    </row>
    <row r="150" spans="1:7" ht="28.5" x14ac:dyDescent="0.3">
      <c r="A150" s="224"/>
      <c r="B150" s="224"/>
      <c r="C150" s="224"/>
      <c r="D150" s="224"/>
      <c r="E150" s="224"/>
      <c r="F150" s="224"/>
      <c r="G150" s="224"/>
    </row>
    <row r="151" spans="1:7" ht="28.5" x14ac:dyDescent="0.3">
      <c r="A151" s="224"/>
      <c r="B151" s="224"/>
      <c r="C151" s="224"/>
      <c r="D151" s="224"/>
      <c r="E151" s="224"/>
      <c r="F151" s="224"/>
      <c r="G151" s="224"/>
    </row>
    <row r="152" spans="1:7" ht="28.5" x14ac:dyDescent="0.3">
      <c r="A152" s="224"/>
      <c r="B152" s="224"/>
      <c r="C152" s="224"/>
      <c r="D152" s="224"/>
      <c r="E152" s="224"/>
      <c r="F152" s="224"/>
      <c r="G152" s="224"/>
    </row>
    <row r="153" spans="1:7" ht="28.5" x14ac:dyDescent="0.3">
      <c r="A153" s="224"/>
      <c r="B153" s="224"/>
      <c r="C153" s="224"/>
      <c r="D153" s="224"/>
      <c r="E153" s="224"/>
      <c r="F153" s="224"/>
      <c r="G153" s="224"/>
    </row>
    <row r="154" spans="1:7" ht="28.5" x14ac:dyDescent="0.3">
      <c r="A154" s="224"/>
      <c r="B154" s="224"/>
      <c r="C154" s="224"/>
      <c r="D154" s="224"/>
      <c r="E154" s="224"/>
      <c r="F154" s="224"/>
      <c r="G154" s="224"/>
    </row>
    <row r="155" spans="1:7" ht="28.5" x14ac:dyDescent="0.3">
      <c r="A155" s="224"/>
      <c r="B155" s="224"/>
      <c r="C155" s="224"/>
      <c r="D155" s="224"/>
      <c r="E155" s="224"/>
      <c r="F155" s="224"/>
      <c r="G155" s="224"/>
    </row>
    <row r="156" spans="1:7" ht="28.5" x14ac:dyDescent="0.3">
      <c r="A156" s="224"/>
      <c r="B156" s="224"/>
      <c r="C156" s="224"/>
      <c r="D156" s="224"/>
      <c r="E156" s="224"/>
      <c r="F156" s="224"/>
      <c r="G156" s="224"/>
    </row>
    <row r="157" spans="1:7" ht="28.5" x14ac:dyDescent="0.3">
      <c r="A157" s="224"/>
      <c r="B157" s="224"/>
      <c r="C157" s="224"/>
      <c r="D157" s="224"/>
      <c r="E157" s="224"/>
      <c r="F157" s="224"/>
      <c r="G157" s="224"/>
    </row>
    <row r="158" spans="1:7" ht="28.5" x14ac:dyDescent="0.3">
      <c r="A158" s="224"/>
      <c r="B158" s="224"/>
      <c r="C158" s="224"/>
      <c r="D158" s="224"/>
      <c r="E158" s="224"/>
      <c r="F158" s="224"/>
      <c r="G158" s="224"/>
    </row>
    <row r="159" spans="1:7" ht="28.5" x14ac:dyDescent="0.3">
      <c r="A159" s="224"/>
      <c r="B159" s="224"/>
      <c r="C159" s="224"/>
      <c r="D159" s="224"/>
      <c r="E159" s="224"/>
      <c r="F159" s="224"/>
      <c r="G159" s="224"/>
    </row>
    <row r="160" spans="1:7" ht="28.5" x14ac:dyDescent="0.3">
      <c r="A160" s="224"/>
      <c r="B160" s="224"/>
      <c r="C160" s="224"/>
      <c r="D160" s="224"/>
      <c r="E160" s="224"/>
      <c r="F160" s="224"/>
      <c r="G160" s="224"/>
    </row>
    <row r="161" spans="1:1" ht="28.5" x14ac:dyDescent="0.3">
      <c r="A161" s="224"/>
    </row>
  </sheetData>
  <sheetProtection algorithmName="SHA-512" hashValue="Vrs/McQDVsBuTW7v/Y86YvGSRlJmdYf6YRC0gICuftE9vP1woarKB+ZmvFmIz6JZo3jxSYDx+oPtlsvgJdyv0w==" saltValue="pyf9CNHvULdBJCL5cWihag==" spinCount="100000" sheet="1" selectLockedCells="1"/>
  <protectedRanges>
    <protectedRange sqref="M8:O10" name="Range2"/>
    <protectedRange sqref="C8:I10" name="Range1"/>
  </protectedRanges>
  <sortState ref="A21:G21">
    <sortCondition ref="A21:A27"/>
  </sortState>
  <mergeCells count="145">
    <mergeCell ref="A23:G23"/>
    <mergeCell ref="I85:O85"/>
    <mergeCell ref="A63:G63"/>
    <mergeCell ref="A64:G64"/>
    <mergeCell ref="A65:G65"/>
    <mergeCell ref="A66:G66"/>
    <mergeCell ref="A67:G67"/>
    <mergeCell ref="A68:G68"/>
    <mergeCell ref="A69:G69"/>
    <mergeCell ref="I80:O80"/>
    <mergeCell ref="I81:O81"/>
    <mergeCell ref="I82:O82"/>
    <mergeCell ref="I83:O83"/>
    <mergeCell ref="I84:O84"/>
    <mergeCell ref="I75:O75"/>
    <mergeCell ref="I76:O76"/>
    <mergeCell ref="I77:O77"/>
    <mergeCell ref="I78:O78"/>
    <mergeCell ref="I79:O79"/>
    <mergeCell ref="I70:O70"/>
    <mergeCell ref="I71:O71"/>
    <mergeCell ref="I72:O72"/>
    <mergeCell ref="I73:O73"/>
    <mergeCell ref="I74:O74"/>
    <mergeCell ref="I65:O65"/>
    <mergeCell ref="I66:O66"/>
    <mergeCell ref="I67:O67"/>
    <mergeCell ref="I68:O68"/>
    <mergeCell ref="I69:O69"/>
    <mergeCell ref="I58:O58"/>
    <mergeCell ref="I59:O59"/>
    <mergeCell ref="I60:O60"/>
    <mergeCell ref="I63:O63"/>
    <mergeCell ref="I64:O64"/>
    <mergeCell ref="I61:O61"/>
    <mergeCell ref="I54:O54"/>
    <mergeCell ref="I55:O55"/>
    <mergeCell ref="I56:O56"/>
    <mergeCell ref="I62:O62"/>
    <mergeCell ref="I57:O57"/>
    <mergeCell ref="A45:G45"/>
    <mergeCell ref="A48:G48"/>
    <mergeCell ref="I53:O53"/>
    <mergeCell ref="I43:O43"/>
    <mergeCell ref="I44:O44"/>
    <mergeCell ref="I45:O45"/>
    <mergeCell ref="I46:O46"/>
    <mergeCell ref="I47:O47"/>
    <mergeCell ref="I48:O48"/>
    <mergeCell ref="I49:O49"/>
    <mergeCell ref="I50:O50"/>
    <mergeCell ref="I51:O51"/>
    <mergeCell ref="I52:O52"/>
    <mergeCell ref="A49:G49"/>
    <mergeCell ref="A50:G50"/>
    <mergeCell ref="A59:G59"/>
    <mergeCell ref="A57:G57"/>
    <mergeCell ref="A55:G55"/>
    <mergeCell ref="A60:G60"/>
    <mergeCell ref="A61:G61"/>
    <mergeCell ref="A62:G62"/>
    <mergeCell ref="A47:G47"/>
    <mergeCell ref="A44:G44"/>
    <mergeCell ref="A43:G43"/>
    <mergeCell ref="A52:G52"/>
    <mergeCell ref="A58:G58"/>
    <mergeCell ref="A56:G56"/>
    <mergeCell ref="A42:G42"/>
    <mergeCell ref="A46:G46"/>
    <mergeCell ref="A54:G54"/>
    <mergeCell ref="A53:G53"/>
    <mergeCell ref="A24:G24"/>
    <mergeCell ref="A25:G25"/>
    <mergeCell ref="I22:O22"/>
    <mergeCell ref="I21:O21"/>
    <mergeCell ref="I24:O24"/>
    <mergeCell ref="I17:L17"/>
    <mergeCell ref="H14:H17"/>
    <mergeCell ref="A14:D14"/>
    <mergeCell ref="A19:O19"/>
    <mergeCell ref="A21:G21"/>
    <mergeCell ref="E16:G16"/>
    <mergeCell ref="M14:O14"/>
    <mergeCell ref="I14:L14"/>
    <mergeCell ref="I15:L15"/>
    <mergeCell ref="I16:L16"/>
    <mergeCell ref="M15:O15"/>
    <mergeCell ref="M16:O16"/>
    <mergeCell ref="A20:O20"/>
    <mergeCell ref="M17:O17"/>
    <mergeCell ref="E14:G14"/>
    <mergeCell ref="E17:G17"/>
    <mergeCell ref="A15:D15"/>
    <mergeCell ref="E15:G15"/>
    <mergeCell ref="A22:G22"/>
    <mergeCell ref="I28:O28"/>
    <mergeCell ref="I27:O27"/>
    <mergeCell ref="I26:O26"/>
    <mergeCell ref="I25:O25"/>
    <mergeCell ref="A1:O6"/>
    <mergeCell ref="A7:O7"/>
    <mergeCell ref="M8:O8"/>
    <mergeCell ref="M9:O9"/>
    <mergeCell ref="C8:I8"/>
    <mergeCell ref="C9:I9"/>
    <mergeCell ref="J8:L8"/>
    <mergeCell ref="J9:L9"/>
    <mergeCell ref="A13:O13"/>
    <mergeCell ref="C10:I10"/>
    <mergeCell ref="J10:L10"/>
    <mergeCell ref="M10:O10"/>
    <mergeCell ref="I23:O23"/>
    <mergeCell ref="A27:G27"/>
    <mergeCell ref="A41:G41"/>
    <mergeCell ref="A37:G37"/>
    <mergeCell ref="A12:O12"/>
    <mergeCell ref="A11:O11"/>
    <mergeCell ref="A26:G26"/>
    <mergeCell ref="A38:G38"/>
    <mergeCell ref="I35:O35"/>
    <mergeCell ref="I37:O37"/>
    <mergeCell ref="I36:O36"/>
    <mergeCell ref="I39:O39"/>
    <mergeCell ref="A32:G32"/>
    <mergeCell ref="I30:O30"/>
    <mergeCell ref="I29:O29"/>
    <mergeCell ref="I34:O34"/>
    <mergeCell ref="I33:O33"/>
    <mergeCell ref="I31:O31"/>
    <mergeCell ref="I32:O32"/>
    <mergeCell ref="I38:O38"/>
    <mergeCell ref="A36:G36"/>
    <mergeCell ref="A39:G39"/>
    <mergeCell ref="I40:O40"/>
    <mergeCell ref="A51:G51"/>
    <mergeCell ref="A28:G28"/>
    <mergeCell ref="A30:G30"/>
    <mergeCell ref="A29:G29"/>
    <mergeCell ref="A35:G35"/>
    <mergeCell ref="A34:G34"/>
    <mergeCell ref="A31:G31"/>
    <mergeCell ref="A33:G33"/>
    <mergeCell ref="I42:O42"/>
    <mergeCell ref="I41:O41"/>
    <mergeCell ref="A40:G40"/>
  </mergeCells>
  <printOptions horizontalCentered="1"/>
  <pageMargins left="0.7" right="0.7" top="0" bottom="0.75" header="0.3" footer="0.3"/>
  <pageSetup scale="28" orientation="portrait" r:id="rId1"/>
  <headerFooter>
    <oddHeader xml:space="preserve">&amp;C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view="pageBreakPreview" topLeftCell="A13" zoomScale="60" zoomScaleNormal="60" workbookViewId="0">
      <selection activeCell="K47" sqref="K47"/>
    </sheetView>
  </sheetViews>
  <sheetFormatPr defaultRowHeight="16.5" x14ac:dyDescent="0.3"/>
  <cols>
    <col min="1" max="1" width="9.28515625" style="9" customWidth="1"/>
    <col min="2" max="2" width="11.42578125" style="9" customWidth="1"/>
    <col min="3" max="3" width="14.85546875" style="9" bestFit="1" customWidth="1"/>
    <col min="4" max="4" width="50.28515625" style="183" bestFit="1" customWidth="1"/>
    <col min="5" max="5" width="13.7109375" style="9" bestFit="1" customWidth="1"/>
    <col min="6" max="6" width="15.7109375" style="9" customWidth="1"/>
    <col min="7" max="7" width="6.5703125" style="9" customWidth="1"/>
    <col min="8" max="8" width="8.7109375" style="9" bestFit="1" customWidth="1"/>
    <col min="9" max="9" width="15.140625" style="9" bestFit="1" customWidth="1"/>
    <col min="10" max="10" width="14.85546875" style="9" bestFit="1" customWidth="1"/>
    <col min="11" max="11" width="50" style="9" bestFit="1" customWidth="1"/>
    <col min="12" max="12" width="13.7109375" style="9" bestFit="1" customWidth="1"/>
    <col min="13" max="13" width="15.7109375" style="9" customWidth="1"/>
    <col min="14" max="16384" width="9.140625" style="9"/>
  </cols>
  <sheetData>
    <row r="1" spans="1:13" ht="39.75" customHeight="1" thickBot="1" x14ac:dyDescent="0.5">
      <c r="A1" s="768" t="s">
        <v>0</v>
      </c>
      <c r="B1" s="768"/>
      <c r="C1" s="744">
        <f>COVER!C8</f>
        <v>0</v>
      </c>
      <c r="D1" s="744"/>
      <c r="E1" s="744"/>
      <c r="F1" s="744"/>
      <c r="G1" s="172"/>
      <c r="H1" s="173"/>
      <c r="I1" s="173"/>
      <c r="J1" s="173"/>
      <c r="K1" s="143" t="s">
        <v>5</v>
      </c>
      <c r="L1" s="801">
        <v>6</v>
      </c>
      <c r="M1" s="801"/>
    </row>
    <row r="2" spans="1:13" ht="39.75" customHeight="1" thickBot="1" x14ac:dyDescent="0.35">
      <c r="A2" s="120" t="s">
        <v>6</v>
      </c>
      <c r="B2" s="121" t="s">
        <v>7</v>
      </c>
      <c r="C2" s="121" t="s">
        <v>8</v>
      </c>
      <c r="D2" s="123" t="s">
        <v>9</v>
      </c>
      <c r="E2" s="6" t="s">
        <v>12</v>
      </c>
      <c r="F2" s="6" t="s">
        <v>11</v>
      </c>
      <c r="G2" s="157"/>
      <c r="H2" s="120" t="s">
        <v>6</v>
      </c>
      <c r="I2" s="121" t="s">
        <v>7</v>
      </c>
      <c r="J2" s="121" t="s">
        <v>8</v>
      </c>
      <c r="K2" s="155" t="s">
        <v>9</v>
      </c>
      <c r="L2" s="6" t="s">
        <v>12</v>
      </c>
      <c r="M2" s="7" t="s">
        <v>13</v>
      </c>
    </row>
    <row r="3" spans="1:13" ht="30" customHeight="1" thickBot="1" x14ac:dyDescent="0.35">
      <c r="A3" s="746" t="s">
        <v>2007</v>
      </c>
      <c r="B3" s="746"/>
      <c r="C3" s="746"/>
      <c r="D3" s="746"/>
      <c r="E3" s="746"/>
      <c r="F3" s="746"/>
      <c r="G3" s="160"/>
      <c r="H3" s="746" t="s">
        <v>1650</v>
      </c>
      <c r="I3" s="746"/>
      <c r="J3" s="746"/>
      <c r="K3" s="746"/>
      <c r="L3" s="746"/>
      <c r="M3" s="746"/>
    </row>
    <row r="4" spans="1:13" ht="30" customHeight="1" thickBot="1" x14ac:dyDescent="0.35">
      <c r="A4" s="29" t="s">
        <v>1997</v>
      </c>
      <c r="B4" s="97">
        <v>12</v>
      </c>
      <c r="C4" s="97">
        <f>B4*2</f>
        <v>24</v>
      </c>
      <c r="D4" s="163" t="s">
        <v>2060</v>
      </c>
      <c r="E4" s="7"/>
      <c r="F4" s="33">
        <f>E4*B4</f>
        <v>0</v>
      </c>
      <c r="G4" s="160"/>
      <c r="H4" s="29" t="s">
        <v>392</v>
      </c>
      <c r="I4" s="42">
        <v>9</v>
      </c>
      <c r="J4" s="42">
        <f t="shared" ref="J4:J16" si="0">I4*2</f>
        <v>18</v>
      </c>
      <c r="K4" s="44" t="s">
        <v>1892</v>
      </c>
      <c r="L4" s="7"/>
      <c r="M4" s="43">
        <f t="shared" ref="M4:M11" si="1">SUM(I4*L4)</f>
        <v>0</v>
      </c>
    </row>
    <row r="5" spans="1:13" ht="30" customHeight="1" thickBot="1" x14ac:dyDescent="0.35">
      <c r="A5" s="746" t="s">
        <v>2008</v>
      </c>
      <c r="B5" s="746"/>
      <c r="C5" s="746"/>
      <c r="D5" s="746"/>
      <c r="E5" s="746"/>
      <c r="F5" s="746"/>
      <c r="G5" s="160"/>
      <c r="H5" s="29" t="s">
        <v>393</v>
      </c>
      <c r="I5" s="42">
        <v>9</v>
      </c>
      <c r="J5" s="42">
        <f t="shared" si="0"/>
        <v>18</v>
      </c>
      <c r="K5" s="44" t="s">
        <v>1893</v>
      </c>
      <c r="L5" s="7"/>
      <c r="M5" s="43">
        <f t="shared" si="1"/>
        <v>0</v>
      </c>
    </row>
    <row r="6" spans="1:13" ht="30" customHeight="1" thickBot="1" x14ac:dyDescent="0.35">
      <c r="A6" s="29" t="s">
        <v>1998</v>
      </c>
      <c r="B6" s="97">
        <v>10</v>
      </c>
      <c r="C6" s="97">
        <f>B6*2</f>
        <v>20</v>
      </c>
      <c r="D6" s="163" t="s">
        <v>2061</v>
      </c>
      <c r="E6" s="7"/>
      <c r="F6" s="33">
        <f>E6*B6</f>
        <v>0</v>
      </c>
      <c r="G6" s="160"/>
      <c r="H6" s="29" t="s">
        <v>394</v>
      </c>
      <c r="I6" s="42">
        <v>9</v>
      </c>
      <c r="J6" s="42">
        <f t="shared" si="0"/>
        <v>18</v>
      </c>
      <c r="K6" s="44" t="s">
        <v>1894</v>
      </c>
      <c r="L6" s="7"/>
      <c r="M6" s="43">
        <f t="shared" si="1"/>
        <v>0</v>
      </c>
    </row>
    <row r="7" spans="1:13" ht="30" customHeight="1" thickBot="1" x14ac:dyDescent="0.35">
      <c r="A7" s="746" t="s">
        <v>2009</v>
      </c>
      <c r="B7" s="746"/>
      <c r="C7" s="746"/>
      <c r="D7" s="746"/>
      <c r="E7" s="746"/>
      <c r="F7" s="746"/>
      <c r="G7" s="160"/>
      <c r="H7" s="29" t="s">
        <v>395</v>
      </c>
      <c r="I7" s="42">
        <v>9</v>
      </c>
      <c r="J7" s="42">
        <f t="shared" si="0"/>
        <v>18</v>
      </c>
      <c r="K7" s="44" t="s">
        <v>1895</v>
      </c>
      <c r="L7" s="7"/>
      <c r="M7" s="43">
        <f t="shared" si="1"/>
        <v>0</v>
      </c>
    </row>
    <row r="8" spans="1:13" ht="30" customHeight="1" thickBot="1" x14ac:dyDescent="0.35">
      <c r="A8" s="578">
        <v>16680</v>
      </c>
      <c r="B8" s="97">
        <v>9</v>
      </c>
      <c r="C8" s="97">
        <f t="shared" ref="C8:C15" si="2">B8*2</f>
        <v>18</v>
      </c>
      <c r="D8" s="579" t="s">
        <v>1999</v>
      </c>
      <c r="E8" s="7"/>
      <c r="F8" s="33">
        <f>E8*B8</f>
        <v>0</v>
      </c>
      <c r="G8" s="160"/>
      <c r="H8" s="32" t="s">
        <v>396</v>
      </c>
      <c r="I8" s="42">
        <v>9</v>
      </c>
      <c r="J8" s="42">
        <f t="shared" si="0"/>
        <v>18</v>
      </c>
      <c r="K8" s="44" t="s">
        <v>1896</v>
      </c>
      <c r="L8" s="36"/>
      <c r="M8" s="33">
        <f t="shared" si="1"/>
        <v>0</v>
      </c>
    </row>
    <row r="9" spans="1:13" ht="30" customHeight="1" thickBot="1" x14ac:dyDescent="0.35">
      <c r="A9" s="578">
        <v>16682</v>
      </c>
      <c r="B9" s="42">
        <v>9</v>
      </c>
      <c r="C9" s="42">
        <f t="shared" si="2"/>
        <v>18</v>
      </c>
      <c r="D9" s="579" t="s">
        <v>2000</v>
      </c>
      <c r="E9" s="7"/>
      <c r="F9" s="43">
        <f t="shared" ref="F9:F15" si="3">SUM(B9*E9)</f>
        <v>0</v>
      </c>
      <c r="G9" s="160"/>
      <c r="H9" s="29" t="s">
        <v>397</v>
      </c>
      <c r="I9" s="42">
        <v>9</v>
      </c>
      <c r="J9" s="42">
        <f t="shared" si="0"/>
        <v>18</v>
      </c>
      <c r="K9" s="44" t="s">
        <v>1897</v>
      </c>
      <c r="L9" s="7"/>
      <c r="M9" s="43">
        <f t="shared" si="1"/>
        <v>0</v>
      </c>
    </row>
    <row r="10" spans="1:13" ht="30" customHeight="1" thickBot="1" x14ac:dyDescent="0.35">
      <c r="A10" s="578">
        <v>16679</v>
      </c>
      <c r="B10" s="89">
        <v>9</v>
      </c>
      <c r="C10" s="42">
        <f t="shared" si="2"/>
        <v>18</v>
      </c>
      <c r="D10" s="579" t="s">
        <v>2001</v>
      </c>
      <c r="E10" s="176"/>
      <c r="F10" s="43">
        <f t="shared" si="3"/>
        <v>0</v>
      </c>
      <c r="G10" s="160"/>
      <c r="H10" s="29" t="s">
        <v>399</v>
      </c>
      <c r="I10" s="42">
        <v>9</v>
      </c>
      <c r="J10" s="42">
        <f t="shared" si="0"/>
        <v>18</v>
      </c>
      <c r="K10" s="44" t="s">
        <v>1898</v>
      </c>
      <c r="L10" s="7"/>
      <c r="M10" s="43">
        <f t="shared" si="1"/>
        <v>0</v>
      </c>
    </row>
    <row r="11" spans="1:13" ht="30" customHeight="1" thickBot="1" x14ac:dyDescent="0.35">
      <c r="A11" s="578">
        <v>16677</v>
      </c>
      <c r="B11" s="89">
        <v>9</v>
      </c>
      <c r="C11" s="42">
        <f t="shared" si="2"/>
        <v>18</v>
      </c>
      <c r="D11" s="579" t="s">
        <v>2002</v>
      </c>
      <c r="E11" s="176"/>
      <c r="F11" s="43">
        <f t="shared" si="3"/>
        <v>0</v>
      </c>
      <c r="G11" s="162"/>
      <c r="H11" s="32" t="s">
        <v>404</v>
      </c>
      <c r="I11" s="42">
        <v>9</v>
      </c>
      <c r="J11" s="42">
        <f t="shared" si="0"/>
        <v>18</v>
      </c>
      <c r="K11" s="44" t="s">
        <v>1899</v>
      </c>
      <c r="L11" s="36"/>
      <c r="M11" s="33">
        <f t="shared" si="1"/>
        <v>0</v>
      </c>
    </row>
    <row r="12" spans="1:13" ht="30" customHeight="1" thickBot="1" x14ac:dyDescent="0.35">
      <c r="A12" s="578">
        <v>16683</v>
      </c>
      <c r="B12" s="42">
        <v>9</v>
      </c>
      <c r="C12" s="42">
        <f t="shared" si="2"/>
        <v>18</v>
      </c>
      <c r="D12" s="579" t="s">
        <v>2003</v>
      </c>
      <c r="E12" s="7"/>
      <c r="F12" s="43">
        <f t="shared" si="3"/>
        <v>0</v>
      </c>
      <c r="G12" s="52"/>
      <c r="H12" s="32" t="s">
        <v>407</v>
      </c>
      <c r="I12" s="42">
        <v>9</v>
      </c>
      <c r="J12" s="42">
        <f t="shared" si="0"/>
        <v>18</v>
      </c>
      <c r="K12" s="101" t="s">
        <v>1900</v>
      </c>
      <c r="L12" s="36"/>
      <c r="M12" s="33">
        <f>I12*L12</f>
        <v>0</v>
      </c>
    </row>
    <row r="13" spans="1:13" ht="30" customHeight="1" thickBot="1" x14ac:dyDescent="0.35">
      <c r="A13" s="578">
        <v>16681</v>
      </c>
      <c r="B13" s="42">
        <v>9</v>
      </c>
      <c r="C13" s="42">
        <f t="shared" si="2"/>
        <v>18</v>
      </c>
      <c r="D13" s="579" t="s">
        <v>2004</v>
      </c>
      <c r="E13" s="7"/>
      <c r="F13" s="43">
        <f t="shared" si="3"/>
        <v>0</v>
      </c>
      <c r="G13" s="52"/>
      <c r="H13" s="32" t="s">
        <v>410</v>
      </c>
      <c r="I13" s="42">
        <v>9</v>
      </c>
      <c r="J13" s="42">
        <f t="shared" si="0"/>
        <v>18</v>
      </c>
      <c r="K13" s="101" t="s">
        <v>1901</v>
      </c>
      <c r="L13" s="36"/>
      <c r="M13" s="33">
        <f>I13*L13</f>
        <v>0</v>
      </c>
    </row>
    <row r="14" spans="1:13" ht="30" customHeight="1" thickBot="1" x14ac:dyDescent="0.35">
      <c r="A14" s="578">
        <v>16676</v>
      </c>
      <c r="B14" s="42">
        <v>9</v>
      </c>
      <c r="C14" s="42">
        <f t="shared" si="2"/>
        <v>18</v>
      </c>
      <c r="D14" s="579" t="s">
        <v>2005</v>
      </c>
      <c r="E14" s="7"/>
      <c r="F14" s="43">
        <f t="shared" si="3"/>
        <v>0</v>
      </c>
      <c r="G14" s="52"/>
      <c r="H14" s="29" t="s">
        <v>413</v>
      </c>
      <c r="I14" s="42">
        <v>9</v>
      </c>
      <c r="J14" s="42">
        <f t="shared" si="0"/>
        <v>18</v>
      </c>
      <c r="K14" s="44" t="s">
        <v>1902</v>
      </c>
      <c r="L14" s="7"/>
      <c r="M14" s="43">
        <f>SUM(I14*L14)</f>
        <v>0</v>
      </c>
    </row>
    <row r="15" spans="1:13" ht="30" customHeight="1" thickBot="1" x14ac:dyDescent="0.35">
      <c r="A15" s="578">
        <v>16678</v>
      </c>
      <c r="B15" s="42">
        <v>9</v>
      </c>
      <c r="C15" s="42">
        <f t="shared" si="2"/>
        <v>18</v>
      </c>
      <c r="D15" s="579" t="s">
        <v>2006</v>
      </c>
      <c r="E15" s="36"/>
      <c r="F15" s="33">
        <f t="shared" si="3"/>
        <v>0</v>
      </c>
      <c r="G15" s="52"/>
      <c r="H15" s="174" t="s">
        <v>916</v>
      </c>
      <c r="I15" s="42">
        <v>9</v>
      </c>
      <c r="J15" s="89">
        <f t="shared" si="0"/>
        <v>18</v>
      </c>
      <c r="K15" s="175" t="s">
        <v>1903</v>
      </c>
      <c r="L15" s="176"/>
      <c r="M15" s="43">
        <f>SUM(I15*L15)</f>
        <v>0</v>
      </c>
    </row>
    <row r="16" spans="1:13" ht="30" customHeight="1" thickBot="1" x14ac:dyDescent="0.35">
      <c r="A16" s="746" t="s">
        <v>2010</v>
      </c>
      <c r="B16" s="746"/>
      <c r="C16" s="746"/>
      <c r="D16" s="746"/>
      <c r="E16" s="746"/>
      <c r="F16" s="746"/>
      <c r="G16" s="52"/>
      <c r="H16" s="29" t="s">
        <v>416</v>
      </c>
      <c r="I16" s="42">
        <v>9</v>
      </c>
      <c r="J16" s="42">
        <f t="shared" si="0"/>
        <v>18</v>
      </c>
      <c r="K16" s="44" t="s">
        <v>1904</v>
      </c>
      <c r="L16" s="7"/>
      <c r="M16" s="43">
        <f>SUM(I16*L16)</f>
        <v>0</v>
      </c>
    </row>
    <row r="17" spans="1:13" ht="30" customHeight="1" thickBot="1" x14ac:dyDescent="0.35">
      <c r="A17" s="578">
        <v>16671</v>
      </c>
      <c r="B17" s="558">
        <v>12</v>
      </c>
      <c r="C17" s="97">
        <f t="shared" ref="C17:C39" si="4">B17*2</f>
        <v>24</v>
      </c>
      <c r="D17" s="577" t="s">
        <v>2011</v>
      </c>
      <c r="E17" s="7"/>
      <c r="F17" s="33">
        <f>E17*B17</f>
        <v>0</v>
      </c>
      <c r="G17" s="52"/>
      <c r="H17" s="746" t="s">
        <v>1651</v>
      </c>
      <c r="I17" s="746"/>
      <c r="J17" s="746"/>
      <c r="K17" s="746"/>
      <c r="L17" s="746"/>
      <c r="M17" s="746"/>
    </row>
    <row r="18" spans="1:13" ht="30" customHeight="1" thickBot="1" x14ac:dyDescent="0.35">
      <c r="A18" s="578">
        <v>16660</v>
      </c>
      <c r="B18" s="558">
        <v>12</v>
      </c>
      <c r="C18" s="42">
        <f t="shared" si="4"/>
        <v>24</v>
      </c>
      <c r="D18" s="577" t="s">
        <v>2012</v>
      </c>
      <c r="E18" s="7"/>
      <c r="F18" s="43">
        <f t="shared" ref="F18:F39" si="5">SUM(B18*E18)</f>
        <v>0</v>
      </c>
      <c r="G18" s="52"/>
      <c r="H18" s="29" t="s">
        <v>432</v>
      </c>
      <c r="I18" s="42">
        <v>9</v>
      </c>
      <c r="J18" s="42">
        <f>I18*2</f>
        <v>18</v>
      </c>
      <c r="K18" s="44" t="s">
        <v>1907</v>
      </c>
      <c r="L18" s="7"/>
      <c r="M18" s="43">
        <f>SUM(I18*L18)</f>
        <v>0</v>
      </c>
    </row>
    <row r="19" spans="1:13" ht="30" customHeight="1" thickBot="1" x14ac:dyDescent="0.35">
      <c r="A19" s="578">
        <v>16662</v>
      </c>
      <c r="B19" s="558">
        <v>12</v>
      </c>
      <c r="C19" s="42">
        <f t="shared" si="4"/>
        <v>24</v>
      </c>
      <c r="D19" s="577" t="s">
        <v>2013</v>
      </c>
      <c r="E19" s="176"/>
      <c r="F19" s="43">
        <f t="shared" si="5"/>
        <v>0</v>
      </c>
      <c r="G19" s="52"/>
      <c r="H19" s="29" t="s">
        <v>433</v>
      </c>
      <c r="I19" s="42">
        <v>9</v>
      </c>
      <c r="J19" s="42">
        <f>I19*2</f>
        <v>18</v>
      </c>
      <c r="K19" s="44" t="s">
        <v>1908</v>
      </c>
      <c r="L19" s="7"/>
      <c r="M19" s="43">
        <f>SUM(I19*L19)</f>
        <v>0</v>
      </c>
    </row>
    <row r="20" spans="1:13" ht="30" customHeight="1" thickBot="1" x14ac:dyDescent="0.35">
      <c r="A20" s="578">
        <v>16663</v>
      </c>
      <c r="B20" s="558">
        <v>12</v>
      </c>
      <c r="C20" s="42">
        <f t="shared" si="4"/>
        <v>24</v>
      </c>
      <c r="D20" s="577" t="s">
        <v>2014</v>
      </c>
      <c r="E20" s="176"/>
      <c r="F20" s="43">
        <f t="shared" si="5"/>
        <v>0</v>
      </c>
      <c r="G20" s="52"/>
      <c r="H20" s="177" t="s">
        <v>435</v>
      </c>
      <c r="I20" s="42">
        <v>9</v>
      </c>
      <c r="J20" s="42">
        <f>I20*2</f>
        <v>18</v>
      </c>
      <c r="K20" s="178" t="s">
        <v>1909</v>
      </c>
      <c r="L20" s="179"/>
      <c r="M20" s="43">
        <f>SUM(I20*L20)</f>
        <v>0</v>
      </c>
    </row>
    <row r="21" spans="1:13" ht="30" customHeight="1" thickBot="1" x14ac:dyDescent="0.35">
      <c r="A21" s="578">
        <v>16655</v>
      </c>
      <c r="B21" s="558">
        <v>12</v>
      </c>
      <c r="C21" s="42">
        <f t="shared" si="4"/>
        <v>24</v>
      </c>
      <c r="D21" s="577" t="s">
        <v>2015</v>
      </c>
      <c r="E21" s="7"/>
      <c r="F21" s="43">
        <f t="shared" si="5"/>
        <v>0</v>
      </c>
      <c r="G21" s="52"/>
      <c r="H21" s="746" t="s">
        <v>1653</v>
      </c>
      <c r="I21" s="746"/>
      <c r="J21" s="746"/>
      <c r="K21" s="746"/>
      <c r="L21" s="746"/>
      <c r="M21" s="746"/>
    </row>
    <row r="22" spans="1:13" ht="30" customHeight="1" thickBot="1" x14ac:dyDescent="0.35">
      <c r="A22" s="578">
        <v>16658</v>
      </c>
      <c r="B22" s="558">
        <v>12</v>
      </c>
      <c r="C22" s="42">
        <f t="shared" si="4"/>
        <v>24</v>
      </c>
      <c r="D22" s="577" t="s">
        <v>2016</v>
      </c>
      <c r="E22" s="7"/>
      <c r="F22" s="43">
        <f t="shared" si="5"/>
        <v>0</v>
      </c>
      <c r="G22" s="52"/>
      <c r="H22" s="32" t="s">
        <v>391</v>
      </c>
      <c r="I22" s="42">
        <v>9</v>
      </c>
      <c r="J22" s="42">
        <f>I22*2</f>
        <v>18</v>
      </c>
      <c r="K22" s="31" t="s">
        <v>1692</v>
      </c>
      <c r="L22" s="36"/>
      <c r="M22" s="33">
        <f>I22*L22</f>
        <v>0</v>
      </c>
    </row>
    <row r="23" spans="1:13" ht="30" customHeight="1" thickBot="1" x14ac:dyDescent="0.35">
      <c r="A23" s="578">
        <v>16672</v>
      </c>
      <c r="B23" s="558">
        <v>12</v>
      </c>
      <c r="C23" s="42">
        <f t="shared" si="4"/>
        <v>24</v>
      </c>
      <c r="D23" s="577" t="s">
        <v>2017</v>
      </c>
      <c r="E23" s="7"/>
      <c r="F23" s="43">
        <f t="shared" si="5"/>
        <v>0</v>
      </c>
      <c r="G23" s="52"/>
      <c r="H23" s="750" t="s">
        <v>1654</v>
      </c>
      <c r="I23" s="762"/>
      <c r="J23" s="762"/>
      <c r="K23" s="762"/>
      <c r="L23" s="762"/>
      <c r="M23" s="763"/>
    </row>
    <row r="24" spans="1:13" ht="30" customHeight="1" thickBot="1" x14ac:dyDescent="0.35">
      <c r="A24" s="578">
        <v>16659</v>
      </c>
      <c r="B24" s="558">
        <v>12</v>
      </c>
      <c r="C24" s="42">
        <f t="shared" si="4"/>
        <v>24</v>
      </c>
      <c r="D24" s="577" t="s">
        <v>2018</v>
      </c>
      <c r="E24" s="36"/>
      <c r="F24" s="33">
        <f t="shared" si="5"/>
        <v>0</v>
      </c>
      <c r="G24" s="52"/>
      <c r="H24" s="32" t="s">
        <v>429</v>
      </c>
      <c r="I24" s="30">
        <v>9</v>
      </c>
      <c r="J24" s="42">
        <f>I24*2</f>
        <v>18</v>
      </c>
      <c r="K24" s="39" t="s">
        <v>1888</v>
      </c>
      <c r="L24" s="7"/>
      <c r="M24" s="33">
        <f>I24*L24</f>
        <v>0</v>
      </c>
    </row>
    <row r="25" spans="1:13" ht="30" customHeight="1" thickBot="1" x14ac:dyDescent="0.35">
      <c r="A25" s="578">
        <v>16661</v>
      </c>
      <c r="B25" s="558">
        <v>12</v>
      </c>
      <c r="C25" s="42">
        <f t="shared" si="4"/>
        <v>24</v>
      </c>
      <c r="D25" s="577" t="s">
        <v>2019</v>
      </c>
      <c r="E25" s="36"/>
      <c r="F25" s="33">
        <f t="shared" si="5"/>
        <v>0</v>
      </c>
      <c r="G25" s="52"/>
      <c r="H25" s="32" t="s">
        <v>430</v>
      </c>
      <c r="I25" s="30">
        <v>9</v>
      </c>
      <c r="J25" s="42">
        <f>I25*2</f>
        <v>18</v>
      </c>
      <c r="K25" s="39" t="s">
        <v>1889</v>
      </c>
      <c r="L25" s="7"/>
      <c r="M25" s="33">
        <f>I25*L25</f>
        <v>0</v>
      </c>
    </row>
    <row r="26" spans="1:13" ht="30" customHeight="1" thickBot="1" x14ac:dyDescent="0.35">
      <c r="A26" s="578">
        <v>16669</v>
      </c>
      <c r="B26" s="558">
        <v>12</v>
      </c>
      <c r="C26" s="42">
        <f t="shared" si="4"/>
        <v>24</v>
      </c>
      <c r="D26" s="577" t="s">
        <v>2020</v>
      </c>
      <c r="E26" s="36"/>
      <c r="F26" s="33">
        <f t="shared" si="5"/>
        <v>0</v>
      </c>
      <c r="G26" s="52"/>
      <c r="H26" s="7">
        <v>15534</v>
      </c>
      <c r="I26" s="30">
        <v>9</v>
      </c>
      <c r="J26" s="42">
        <f>I26*2</f>
        <v>18</v>
      </c>
      <c r="K26" s="47" t="s">
        <v>1890</v>
      </c>
      <c r="L26" s="36"/>
      <c r="M26" s="33">
        <f>I26*L26</f>
        <v>0</v>
      </c>
    </row>
    <row r="27" spans="1:13" ht="30" customHeight="1" thickBot="1" x14ac:dyDescent="0.35">
      <c r="A27" s="578">
        <v>16654</v>
      </c>
      <c r="B27" s="558">
        <v>12</v>
      </c>
      <c r="C27" s="42">
        <f t="shared" si="4"/>
        <v>24</v>
      </c>
      <c r="D27" s="577" t="s">
        <v>2021</v>
      </c>
      <c r="E27" s="36"/>
      <c r="F27" s="33">
        <f t="shared" si="5"/>
        <v>0</v>
      </c>
      <c r="G27" s="52"/>
      <c r="H27" s="32" t="s">
        <v>431</v>
      </c>
      <c r="I27" s="30">
        <v>9</v>
      </c>
      <c r="J27" s="42">
        <f>I27*2</f>
        <v>18</v>
      </c>
      <c r="K27" s="39" t="s">
        <v>1891</v>
      </c>
      <c r="L27" s="36"/>
      <c r="M27" s="33">
        <f>I27*L27</f>
        <v>0</v>
      </c>
    </row>
    <row r="28" spans="1:13" ht="30" customHeight="1" thickBot="1" x14ac:dyDescent="0.35">
      <c r="A28" s="578">
        <v>16670</v>
      </c>
      <c r="B28" s="558">
        <v>12</v>
      </c>
      <c r="C28" s="42">
        <f t="shared" si="4"/>
        <v>24</v>
      </c>
      <c r="D28" s="577" t="s">
        <v>2022</v>
      </c>
      <c r="E28" s="36"/>
      <c r="F28" s="33">
        <f t="shared" si="5"/>
        <v>0</v>
      </c>
      <c r="G28" s="52"/>
      <c r="H28" s="767" t="s">
        <v>1648</v>
      </c>
      <c r="I28" s="767"/>
      <c r="J28" s="767"/>
      <c r="K28" s="767"/>
      <c r="L28" s="767"/>
      <c r="M28" s="767"/>
    </row>
    <row r="29" spans="1:13" ht="30" customHeight="1" thickBot="1" x14ac:dyDescent="0.35">
      <c r="A29" s="578">
        <v>16657</v>
      </c>
      <c r="B29" s="558">
        <v>12</v>
      </c>
      <c r="C29" s="42">
        <f t="shared" si="4"/>
        <v>24</v>
      </c>
      <c r="D29" s="577" t="s">
        <v>2023</v>
      </c>
      <c r="E29" s="36"/>
      <c r="F29" s="33">
        <f t="shared" si="5"/>
        <v>0</v>
      </c>
      <c r="G29" s="52"/>
      <c r="H29" s="29" t="s">
        <v>501</v>
      </c>
      <c r="I29" s="42">
        <v>9.6</v>
      </c>
      <c r="J29" s="42">
        <v>16</v>
      </c>
      <c r="K29" s="101" t="s">
        <v>1691</v>
      </c>
      <c r="L29" s="7"/>
      <c r="M29" s="55">
        <f>SUM(I29*L29)</f>
        <v>0</v>
      </c>
    </row>
    <row r="30" spans="1:13" ht="30" customHeight="1" thickBot="1" x14ac:dyDescent="0.35">
      <c r="A30" s="578">
        <v>16656</v>
      </c>
      <c r="B30" s="558">
        <v>12</v>
      </c>
      <c r="C30" s="42">
        <f t="shared" si="4"/>
        <v>24</v>
      </c>
      <c r="D30" s="577" t="s">
        <v>2024</v>
      </c>
      <c r="E30" s="36"/>
      <c r="F30" s="33">
        <f t="shared" si="5"/>
        <v>0</v>
      </c>
      <c r="G30" s="52"/>
    </row>
    <row r="31" spans="1:13" ht="30" customHeight="1" thickBot="1" x14ac:dyDescent="0.35">
      <c r="A31" s="578">
        <v>16652</v>
      </c>
      <c r="B31" s="558">
        <v>12</v>
      </c>
      <c r="C31" s="42">
        <f t="shared" si="4"/>
        <v>24</v>
      </c>
      <c r="D31" s="577" t="s">
        <v>2025</v>
      </c>
      <c r="E31" s="36"/>
      <c r="F31" s="33">
        <f t="shared" si="5"/>
        <v>0</v>
      </c>
      <c r="G31" s="52"/>
    </row>
    <row r="32" spans="1:13" ht="30" customHeight="1" thickBot="1" x14ac:dyDescent="0.35">
      <c r="A32" s="578">
        <v>16668</v>
      </c>
      <c r="B32" s="558">
        <v>12</v>
      </c>
      <c r="C32" s="42">
        <f t="shared" si="4"/>
        <v>24</v>
      </c>
      <c r="D32" s="577" t="s">
        <v>2026</v>
      </c>
      <c r="E32" s="36"/>
      <c r="F32" s="33">
        <f t="shared" si="5"/>
        <v>0</v>
      </c>
      <c r="G32" s="52"/>
    </row>
    <row r="33" spans="1:7" ht="30" customHeight="1" thickBot="1" x14ac:dyDescent="0.35">
      <c r="A33" s="578">
        <v>16673</v>
      </c>
      <c r="B33" s="558">
        <v>12</v>
      </c>
      <c r="C33" s="42">
        <f t="shared" si="4"/>
        <v>24</v>
      </c>
      <c r="D33" s="577" t="s">
        <v>2027</v>
      </c>
      <c r="E33" s="36"/>
      <c r="F33" s="33">
        <f t="shared" si="5"/>
        <v>0</v>
      </c>
      <c r="G33" s="52"/>
    </row>
    <row r="34" spans="1:7" ht="30" customHeight="1" thickBot="1" x14ac:dyDescent="0.35">
      <c r="A34" s="578">
        <v>16664</v>
      </c>
      <c r="B34" s="558">
        <v>12</v>
      </c>
      <c r="C34" s="42">
        <f t="shared" si="4"/>
        <v>24</v>
      </c>
      <c r="D34" s="577" t="s">
        <v>2028</v>
      </c>
      <c r="E34" s="36"/>
      <c r="F34" s="33">
        <f t="shared" si="5"/>
        <v>0</v>
      </c>
      <c r="G34" s="52"/>
    </row>
    <row r="35" spans="1:7" ht="30" customHeight="1" thickBot="1" x14ac:dyDescent="0.35">
      <c r="A35" s="578">
        <v>16667</v>
      </c>
      <c r="B35" s="558">
        <v>12</v>
      </c>
      <c r="C35" s="42">
        <f t="shared" si="4"/>
        <v>24</v>
      </c>
      <c r="D35" s="577" t="s">
        <v>2029</v>
      </c>
      <c r="E35" s="36"/>
      <c r="F35" s="33">
        <f t="shared" si="5"/>
        <v>0</v>
      </c>
      <c r="G35" s="52"/>
    </row>
    <row r="36" spans="1:7" ht="30" customHeight="1" thickBot="1" x14ac:dyDescent="0.35">
      <c r="A36" s="578">
        <v>16665</v>
      </c>
      <c r="B36" s="558">
        <v>12</v>
      </c>
      <c r="C36" s="42">
        <f t="shared" si="4"/>
        <v>24</v>
      </c>
      <c r="D36" s="577" t="s">
        <v>2030</v>
      </c>
      <c r="E36" s="36"/>
      <c r="F36" s="33">
        <f t="shared" si="5"/>
        <v>0</v>
      </c>
      <c r="G36" s="52"/>
    </row>
    <row r="37" spans="1:7" ht="30" customHeight="1" thickBot="1" x14ac:dyDescent="0.35">
      <c r="A37" s="578">
        <v>16653</v>
      </c>
      <c r="B37" s="558">
        <v>12</v>
      </c>
      <c r="C37" s="42">
        <f t="shared" si="4"/>
        <v>24</v>
      </c>
      <c r="D37" s="577" t="s">
        <v>2031</v>
      </c>
      <c r="E37" s="36"/>
      <c r="F37" s="33">
        <f t="shared" si="5"/>
        <v>0</v>
      </c>
      <c r="G37" s="52"/>
    </row>
    <row r="38" spans="1:7" ht="30" customHeight="1" thickBot="1" x14ac:dyDescent="0.35">
      <c r="A38" s="578">
        <v>16674</v>
      </c>
      <c r="B38" s="558">
        <v>12</v>
      </c>
      <c r="C38" s="42">
        <f t="shared" si="4"/>
        <v>24</v>
      </c>
      <c r="D38" s="577" t="s">
        <v>2032</v>
      </c>
      <c r="E38" s="36"/>
      <c r="F38" s="33">
        <f t="shared" si="5"/>
        <v>0</v>
      </c>
      <c r="G38" s="52"/>
    </row>
    <row r="39" spans="1:7" ht="30" customHeight="1" thickBot="1" x14ac:dyDescent="0.35">
      <c r="A39" s="578">
        <v>16666</v>
      </c>
      <c r="B39" s="558">
        <v>12</v>
      </c>
      <c r="C39" s="42">
        <f t="shared" si="4"/>
        <v>24</v>
      </c>
      <c r="D39" s="577" t="s">
        <v>2033</v>
      </c>
      <c r="E39" s="36"/>
      <c r="F39" s="33">
        <f t="shared" si="5"/>
        <v>0</v>
      </c>
    </row>
    <row r="40" spans="1:7" ht="30" customHeight="1" thickBot="1" x14ac:dyDescent="0.35">
      <c r="A40" s="750" t="s">
        <v>1652</v>
      </c>
      <c r="B40" s="762"/>
      <c r="C40" s="762"/>
      <c r="D40" s="762"/>
      <c r="E40" s="762"/>
      <c r="F40" s="763"/>
    </row>
    <row r="41" spans="1:7" ht="30" customHeight="1" thickBot="1" x14ac:dyDescent="0.35">
      <c r="A41" s="7">
        <v>13183</v>
      </c>
      <c r="B41" s="30">
        <v>9.5</v>
      </c>
      <c r="C41" s="42">
        <f t="shared" ref="C41:C52" si="6">B41*2</f>
        <v>19</v>
      </c>
      <c r="D41" s="85" t="s">
        <v>417</v>
      </c>
      <c r="E41" s="36"/>
      <c r="F41" s="33">
        <f t="shared" ref="F41:F52" si="7">B41*E41</f>
        <v>0</v>
      </c>
    </row>
    <row r="42" spans="1:7" ht="30" customHeight="1" thickBot="1" x14ac:dyDescent="0.35">
      <c r="A42" s="7">
        <v>15514</v>
      </c>
      <c r="B42" s="42">
        <v>9.5</v>
      </c>
      <c r="C42" s="42">
        <f t="shared" si="6"/>
        <v>19</v>
      </c>
      <c r="D42" s="44" t="s">
        <v>418</v>
      </c>
      <c r="E42" s="7"/>
      <c r="F42" s="33">
        <f t="shared" si="7"/>
        <v>0</v>
      </c>
    </row>
    <row r="43" spans="1:7" ht="30" customHeight="1" thickBot="1" x14ac:dyDescent="0.35">
      <c r="A43" s="29" t="s">
        <v>419</v>
      </c>
      <c r="B43" s="42">
        <v>9.5</v>
      </c>
      <c r="C43" s="42">
        <f t="shared" si="6"/>
        <v>19</v>
      </c>
      <c r="D43" s="47" t="s">
        <v>420</v>
      </c>
      <c r="E43" s="7"/>
      <c r="F43" s="33">
        <f t="shared" si="7"/>
        <v>0</v>
      </c>
    </row>
    <row r="44" spans="1:7" ht="30" customHeight="1" thickBot="1" x14ac:dyDescent="0.35">
      <c r="A44" s="7">
        <v>15526</v>
      </c>
      <c r="B44" s="42">
        <v>9.5</v>
      </c>
      <c r="C44" s="42">
        <f t="shared" si="6"/>
        <v>19</v>
      </c>
      <c r="D44" s="47" t="s">
        <v>421</v>
      </c>
      <c r="E44" s="7"/>
      <c r="F44" s="33">
        <f t="shared" si="7"/>
        <v>0</v>
      </c>
    </row>
    <row r="45" spans="1:7" ht="30" customHeight="1" thickBot="1" x14ac:dyDescent="0.35">
      <c r="A45" s="7">
        <v>15529</v>
      </c>
      <c r="B45" s="42">
        <v>9.5</v>
      </c>
      <c r="C45" s="42">
        <f t="shared" si="6"/>
        <v>19</v>
      </c>
      <c r="D45" s="47" t="s">
        <v>422</v>
      </c>
      <c r="E45" s="7"/>
      <c r="F45" s="33">
        <f t="shared" si="7"/>
        <v>0</v>
      </c>
    </row>
    <row r="46" spans="1:7" ht="30" customHeight="1" thickBot="1" x14ac:dyDescent="0.35">
      <c r="A46" s="245">
        <v>14587</v>
      </c>
      <c r="B46" s="243">
        <v>9.5</v>
      </c>
      <c r="C46" s="42">
        <f t="shared" si="6"/>
        <v>19</v>
      </c>
      <c r="D46" s="247" t="s">
        <v>1043</v>
      </c>
      <c r="E46" s="245"/>
      <c r="F46" s="248">
        <f t="shared" si="7"/>
        <v>0</v>
      </c>
    </row>
    <row r="47" spans="1:7" ht="30" customHeight="1" thickBot="1" x14ac:dyDescent="0.35">
      <c r="A47" s="7">
        <v>15476</v>
      </c>
      <c r="B47" s="42">
        <v>9.5</v>
      </c>
      <c r="C47" s="42">
        <f t="shared" si="6"/>
        <v>19</v>
      </c>
      <c r="D47" s="47" t="s">
        <v>423</v>
      </c>
      <c r="E47" s="7"/>
      <c r="F47" s="33">
        <f t="shared" si="7"/>
        <v>0</v>
      </c>
    </row>
    <row r="48" spans="1:7" ht="30" customHeight="1" thickBot="1" x14ac:dyDescent="0.35">
      <c r="A48" s="7">
        <v>15536</v>
      </c>
      <c r="B48" s="42">
        <v>9.5</v>
      </c>
      <c r="C48" s="42">
        <f t="shared" si="6"/>
        <v>19</v>
      </c>
      <c r="D48" s="47" t="s">
        <v>424</v>
      </c>
      <c r="E48" s="7"/>
      <c r="F48" s="33">
        <f t="shared" si="7"/>
        <v>0</v>
      </c>
    </row>
    <row r="49" spans="1:13" ht="30" customHeight="1" thickBot="1" x14ac:dyDescent="0.35">
      <c r="A49" s="32" t="s">
        <v>425</v>
      </c>
      <c r="B49" s="30">
        <v>9.5</v>
      </c>
      <c r="C49" s="42">
        <f t="shared" si="6"/>
        <v>19</v>
      </c>
      <c r="D49" s="39" t="s">
        <v>426</v>
      </c>
      <c r="E49" s="36"/>
      <c r="F49" s="33">
        <f t="shared" si="7"/>
        <v>0</v>
      </c>
    </row>
    <row r="50" spans="1:13" ht="30" customHeight="1" thickBot="1" x14ac:dyDescent="0.35">
      <c r="A50" s="87" t="s">
        <v>918</v>
      </c>
      <c r="B50" s="88">
        <v>9.5</v>
      </c>
      <c r="C50" s="89">
        <f t="shared" si="6"/>
        <v>19</v>
      </c>
      <c r="D50" s="90" t="s">
        <v>917</v>
      </c>
      <c r="E50" s="91"/>
      <c r="F50" s="181">
        <f t="shared" si="7"/>
        <v>0</v>
      </c>
    </row>
    <row r="51" spans="1:13" ht="30" customHeight="1" thickBot="1" x14ac:dyDescent="0.35">
      <c r="A51" s="7">
        <v>15546</v>
      </c>
      <c r="B51" s="42">
        <v>9.5</v>
      </c>
      <c r="C51" s="42">
        <f t="shared" si="6"/>
        <v>19</v>
      </c>
      <c r="D51" s="47" t="s">
        <v>427</v>
      </c>
      <c r="E51" s="7"/>
      <c r="F51" s="33">
        <f t="shared" si="7"/>
        <v>0</v>
      </c>
    </row>
    <row r="52" spans="1:13" ht="30" customHeight="1" thickBot="1" x14ac:dyDescent="0.35">
      <c r="A52" s="7">
        <v>15551</v>
      </c>
      <c r="B52" s="42">
        <v>9.5</v>
      </c>
      <c r="C52" s="42">
        <f t="shared" si="6"/>
        <v>19</v>
      </c>
      <c r="D52" s="44" t="s">
        <v>428</v>
      </c>
      <c r="E52" s="7"/>
      <c r="F52" s="33">
        <f t="shared" si="7"/>
        <v>0</v>
      </c>
    </row>
    <row r="53" spans="1:13" ht="30" customHeight="1" thickBot="1" x14ac:dyDescent="0.35">
      <c r="A53" s="746" t="s">
        <v>398</v>
      </c>
      <c r="B53" s="746"/>
      <c r="C53" s="746"/>
      <c r="D53" s="746"/>
      <c r="E53" s="746"/>
      <c r="F53" s="746"/>
    </row>
    <row r="54" spans="1:13" ht="30" customHeight="1" thickBot="1" x14ac:dyDescent="0.35">
      <c r="A54" s="32" t="s">
        <v>400</v>
      </c>
      <c r="B54" s="30">
        <v>9</v>
      </c>
      <c r="C54" s="42">
        <f t="shared" ref="C54:C59" si="8">B54*2</f>
        <v>18</v>
      </c>
      <c r="D54" s="31" t="s">
        <v>401</v>
      </c>
      <c r="E54" s="36"/>
      <c r="F54" s="33">
        <f t="shared" ref="F54:F59" si="9">B54*E54</f>
        <v>0</v>
      </c>
    </row>
    <row r="55" spans="1:13" ht="30" customHeight="1" thickBot="1" x14ac:dyDescent="0.35">
      <c r="A55" s="32" t="s">
        <v>402</v>
      </c>
      <c r="B55" s="30">
        <v>9</v>
      </c>
      <c r="C55" s="42">
        <f t="shared" si="8"/>
        <v>18</v>
      </c>
      <c r="D55" s="31" t="s">
        <v>403</v>
      </c>
      <c r="E55" s="36"/>
      <c r="F55" s="33">
        <f t="shared" si="9"/>
        <v>0</v>
      </c>
    </row>
    <row r="56" spans="1:13" ht="30" customHeight="1" thickBot="1" x14ac:dyDescent="0.35">
      <c r="A56" s="32" t="s">
        <v>405</v>
      </c>
      <c r="B56" s="30">
        <v>9</v>
      </c>
      <c r="C56" s="42">
        <f t="shared" si="8"/>
        <v>18</v>
      </c>
      <c r="D56" s="163" t="s">
        <v>406</v>
      </c>
      <c r="E56" s="36"/>
      <c r="F56" s="33">
        <f t="shared" si="9"/>
        <v>0</v>
      </c>
    </row>
    <row r="57" spans="1:13" ht="30" customHeight="1" thickBot="1" x14ac:dyDescent="0.35">
      <c r="A57" s="32" t="s">
        <v>408</v>
      </c>
      <c r="B57" s="30">
        <v>9</v>
      </c>
      <c r="C57" s="42">
        <f t="shared" si="8"/>
        <v>18</v>
      </c>
      <c r="D57" s="31" t="s">
        <v>409</v>
      </c>
      <c r="E57" s="36"/>
      <c r="F57" s="33">
        <f t="shared" si="9"/>
        <v>0</v>
      </c>
    </row>
    <row r="58" spans="1:13" ht="30" customHeight="1" thickBot="1" x14ac:dyDescent="0.35">
      <c r="A58" s="32" t="s">
        <v>411</v>
      </c>
      <c r="B58" s="30">
        <v>9</v>
      </c>
      <c r="C58" s="42">
        <f t="shared" si="8"/>
        <v>18</v>
      </c>
      <c r="D58" s="163" t="s">
        <v>412</v>
      </c>
      <c r="E58" s="36"/>
      <c r="F58" s="33">
        <f t="shared" si="9"/>
        <v>0</v>
      </c>
    </row>
    <row r="59" spans="1:13" ht="30" customHeight="1" thickBot="1" x14ac:dyDescent="0.35">
      <c r="A59" s="32" t="s">
        <v>414</v>
      </c>
      <c r="B59" s="30">
        <v>9</v>
      </c>
      <c r="C59" s="42">
        <f t="shared" si="8"/>
        <v>18</v>
      </c>
      <c r="D59" s="31" t="s">
        <v>415</v>
      </c>
      <c r="E59" s="36"/>
      <c r="F59" s="33">
        <f t="shared" si="9"/>
        <v>0</v>
      </c>
    </row>
    <row r="60" spans="1:13" ht="30" customHeight="1" thickBot="1" x14ac:dyDescent="0.35"/>
    <row r="61" spans="1:13" ht="30" customHeight="1" thickBot="1" x14ac:dyDescent="0.35">
      <c r="H61" s="772" t="s">
        <v>434</v>
      </c>
      <c r="I61" s="773"/>
      <c r="J61" s="773"/>
      <c r="K61" s="774"/>
      <c r="L61" s="770">
        <f>SUM(F4:F59,M4:M29)</f>
        <v>0</v>
      </c>
      <c r="M61" s="771"/>
    </row>
    <row r="66" spans="1:1" ht="21" x14ac:dyDescent="0.3">
      <c r="A66" s="60"/>
    </row>
  </sheetData>
  <sortState ref="H33:M38">
    <sortCondition ref="K28:K33"/>
  </sortState>
  <mergeCells count="16">
    <mergeCell ref="A1:B1"/>
    <mergeCell ref="C1:F1"/>
    <mergeCell ref="L1:M1"/>
    <mergeCell ref="H3:M3"/>
    <mergeCell ref="H23:M23"/>
    <mergeCell ref="A3:F3"/>
    <mergeCell ref="A5:F5"/>
    <mergeCell ref="A7:F7"/>
    <mergeCell ref="A16:F16"/>
    <mergeCell ref="H21:M21"/>
    <mergeCell ref="H17:M17"/>
    <mergeCell ref="L61:M61"/>
    <mergeCell ref="H61:K61"/>
    <mergeCell ref="A53:F53"/>
    <mergeCell ref="H28:M28"/>
    <mergeCell ref="A40:F40"/>
  </mergeCells>
  <printOptions horizontalCentered="1"/>
  <pageMargins left="0.7" right="0.7" top="0.75" bottom="0.75" header="0.3" footer="0.3"/>
  <pageSetup scale="37" orientation="portrait" r:id="rId1"/>
  <headerFooter>
    <oddFooter>&amp;L&amp;D&amp;C&amp;A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view="pageBreakPreview" zoomScale="60" zoomScaleNormal="60" workbookViewId="0">
      <selection activeCell="C17" sqref="C17"/>
    </sheetView>
  </sheetViews>
  <sheetFormatPr defaultRowHeight="16.5" x14ac:dyDescent="0.3"/>
  <cols>
    <col min="1" max="1" width="9.28515625" style="9" bestFit="1" customWidth="1"/>
    <col min="2" max="2" width="11.7109375" style="9" customWidth="1"/>
    <col min="3" max="3" width="61" style="9" bestFit="1" customWidth="1"/>
    <col min="4" max="4" width="9.140625" style="9"/>
    <col min="5" max="5" width="16.140625" style="9" customWidth="1"/>
    <col min="6" max="6" width="4.85546875" style="9" customWidth="1"/>
    <col min="7" max="7" width="9.140625" style="9"/>
    <col min="8" max="8" width="10" style="9" bestFit="1" customWidth="1"/>
    <col min="9" max="9" width="62.140625" style="9" bestFit="1" customWidth="1"/>
    <col min="10" max="10" width="9.140625" style="9"/>
    <col min="11" max="11" width="16.42578125" style="9" customWidth="1"/>
    <col min="12" max="16384" width="9.140625" style="9"/>
  </cols>
  <sheetData>
    <row r="1" spans="1:11" ht="39.75" customHeight="1" thickBot="1" x14ac:dyDescent="0.5">
      <c r="A1" s="807" t="s">
        <v>0</v>
      </c>
      <c r="B1" s="807"/>
      <c r="C1" s="744">
        <f>COVER!C8</f>
        <v>0</v>
      </c>
      <c r="D1" s="744"/>
      <c r="E1" s="744"/>
      <c r="F1" s="744"/>
      <c r="G1" s="154"/>
      <c r="H1" s="142"/>
      <c r="I1" s="194" t="s">
        <v>5</v>
      </c>
      <c r="J1" s="802">
        <v>7</v>
      </c>
      <c r="K1" s="803"/>
    </row>
    <row r="2" spans="1:11" ht="39.75" customHeight="1" thickBot="1" x14ac:dyDescent="0.35">
      <c r="A2" s="20" t="s">
        <v>174</v>
      </c>
      <c r="B2" s="195" t="s">
        <v>7</v>
      </c>
      <c r="C2" s="158" t="s">
        <v>9</v>
      </c>
      <c r="D2" s="118" t="s">
        <v>12</v>
      </c>
      <c r="E2" s="119" t="s">
        <v>13</v>
      </c>
      <c r="F2" s="157"/>
      <c r="G2" s="20" t="s">
        <v>174</v>
      </c>
      <c r="H2" s="196" t="s">
        <v>7</v>
      </c>
      <c r="I2" s="158" t="s">
        <v>9</v>
      </c>
      <c r="J2" s="118" t="s">
        <v>12</v>
      </c>
      <c r="K2" s="159" t="s">
        <v>13</v>
      </c>
    </row>
    <row r="3" spans="1:11" ht="30" customHeight="1" thickBot="1" x14ac:dyDescent="0.35">
      <c r="A3" s="767" t="s">
        <v>14</v>
      </c>
      <c r="B3" s="767"/>
      <c r="C3" s="767"/>
      <c r="D3" s="767"/>
      <c r="E3" s="767"/>
      <c r="F3" s="197"/>
      <c r="G3" s="805" t="s">
        <v>175</v>
      </c>
      <c r="H3" s="805"/>
      <c r="I3" s="805"/>
      <c r="J3" s="805"/>
      <c r="K3" s="805"/>
    </row>
    <row r="4" spans="1:11" ht="30" customHeight="1" thickBot="1" x14ac:dyDescent="0.35">
      <c r="A4" s="29" t="s">
        <v>529</v>
      </c>
      <c r="B4" s="5">
        <v>12.25</v>
      </c>
      <c r="C4" s="101" t="s">
        <v>530</v>
      </c>
      <c r="D4" s="6"/>
      <c r="E4" s="43">
        <f t="shared" ref="E4:E11" si="0">SUM(B4*D4)</f>
        <v>0</v>
      </c>
      <c r="F4" s="198"/>
      <c r="G4" s="29" t="s">
        <v>512</v>
      </c>
      <c r="H4" s="5">
        <v>6.25</v>
      </c>
      <c r="I4" s="44" t="s">
        <v>513</v>
      </c>
      <c r="J4" s="6"/>
      <c r="K4" s="43">
        <f t="shared" ref="K4:K34" si="1">SUM(H4*J4)</f>
        <v>0</v>
      </c>
    </row>
    <row r="5" spans="1:11" ht="30" customHeight="1" thickBot="1" x14ac:dyDescent="0.35">
      <c r="A5" s="29" t="s">
        <v>510</v>
      </c>
      <c r="B5" s="5">
        <v>7</v>
      </c>
      <c r="C5" s="101" t="s">
        <v>511</v>
      </c>
      <c r="D5" s="6"/>
      <c r="E5" s="43">
        <f t="shared" si="0"/>
        <v>0</v>
      </c>
      <c r="F5" s="198"/>
      <c r="G5" s="29" t="s">
        <v>519</v>
      </c>
      <c r="H5" s="5">
        <v>5.25</v>
      </c>
      <c r="I5" s="101" t="s">
        <v>520</v>
      </c>
      <c r="J5" s="6"/>
      <c r="K5" s="43">
        <f t="shared" si="1"/>
        <v>0</v>
      </c>
    </row>
    <row r="6" spans="1:11" ht="30" customHeight="1" thickBot="1" x14ac:dyDescent="0.35">
      <c r="A6" s="29" t="s">
        <v>514</v>
      </c>
      <c r="B6" s="5">
        <v>12.25</v>
      </c>
      <c r="C6" s="101" t="s">
        <v>515</v>
      </c>
      <c r="D6" s="6"/>
      <c r="E6" s="43">
        <f t="shared" si="0"/>
        <v>0</v>
      </c>
      <c r="F6" s="198"/>
      <c r="G6" s="29" t="s">
        <v>522</v>
      </c>
      <c r="H6" s="5">
        <v>5.25</v>
      </c>
      <c r="I6" s="101" t="s">
        <v>523</v>
      </c>
      <c r="J6" s="6"/>
      <c r="K6" s="43">
        <f t="shared" si="1"/>
        <v>0</v>
      </c>
    </row>
    <row r="7" spans="1:11" ht="30" customHeight="1" thickBot="1" x14ac:dyDescent="0.35">
      <c r="A7" s="29" t="s">
        <v>517</v>
      </c>
      <c r="B7" s="5">
        <v>7</v>
      </c>
      <c r="C7" s="101" t="s">
        <v>518</v>
      </c>
      <c r="D7" s="6"/>
      <c r="E7" s="43">
        <f t="shared" si="0"/>
        <v>0</v>
      </c>
      <c r="F7" s="198"/>
      <c r="G7" s="29" t="s">
        <v>998</v>
      </c>
      <c r="H7" s="5">
        <v>5.25</v>
      </c>
      <c r="I7" s="101" t="s">
        <v>997</v>
      </c>
      <c r="J7" s="6"/>
      <c r="K7" s="43">
        <f t="shared" si="1"/>
        <v>0</v>
      </c>
    </row>
    <row r="8" spans="1:11" ht="30" customHeight="1" thickBot="1" x14ac:dyDescent="0.35">
      <c r="A8" s="36">
        <v>15171</v>
      </c>
      <c r="B8" s="5">
        <v>12.25</v>
      </c>
      <c r="C8" s="101" t="s">
        <v>521</v>
      </c>
      <c r="D8" s="6"/>
      <c r="E8" s="43">
        <f t="shared" si="0"/>
        <v>0</v>
      </c>
      <c r="F8" s="198"/>
      <c r="G8" s="215" t="s">
        <v>524</v>
      </c>
      <c r="H8" s="208">
        <v>5.25</v>
      </c>
      <c r="I8" s="169" t="s">
        <v>525</v>
      </c>
      <c r="J8" s="130"/>
      <c r="K8" s="171">
        <f t="shared" si="1"/>
        <v>0</v>
      </c>
    </row>
    <row r="9" spans="1:11" ht="30" customHeight="1" thickBot="1" x14ac:dyDescent="0.35">
      <c r="A9" s="29" t="s">
        <v>1850</v>
      </c>
      <c r="B9" s="5">
        <v>13.25</v>
      </c>
      <c r="C9" s="199" t="s">
        <v>1857</v>
      </c>
      <c r="D9" s="6"/>
      <c r="E9" s="43">
        <f t="shared" si="0"/>
        <v>0</v>
      </c>
      <c r="F9" s="198"/>
      <c r="G9" s="29" t="s">
        <v>516</v>
      </c>
      <c r="H9" s="5">
        <v>5.25</v>
      </c>
      <c r="I9" s="101" t="s">
        <v>1615</v>
      </c>
      <c r="J9" s="6"/>
      <c r="K9" s="43">
        <f t="shared" si="1"/>
        <v>0</v>
      </c>
    </row>
    <row r="10" spans="1:11" ht="30" customHeight="1" thickBot="1" x14ac:dyDescent="0.35">
      <c r="A10" s="29" t="s">
        <v>526</v>
      </c>
      <c r="B10" s="5">
        <v>12.25</v>
      </c>
      <c r="C10" s="101" t="s">
        <v>527</v>
      </c>
      <c r="D10" s="6"/>
      <c r="E10" s="43">
        <f t="shared" si="0"/>
        <v>0</v>
      </c>
      <c r="F10" s="198"/>
      <c r="G10" s="29" t="s">
        <v>528</v>
      </c>
      <c r="H10" s="5">
        <v>12.25</v>
      </c>
      <c r="I10" s="199" t="s">
        <v>1274</v>
      </c>
      <c r="J10" s="6"/>
      <c r="K10" s="43">
        <f t="shared" si="1"/>
        <v>0</v>
      </c>
    </row>
    <row r="11" spans="1:11" ht="30" customHeight="1" thickBot="1" x14ac:dyDescent="0.35">
      <c r="A11" s="29" t="s">
        <v>535</v>
      </c>
      <c r="B11" s="5">
        <v>12.25</v>
      </c>
      <c r="C11" s="101" t="s">
        <v>536</v>
      </c>
      <c r="D11" s="6"/>
      <c r="E11" s="43">
        <f t="shared" si="0"/>
        <v>0</v>
      </c>
      <c r="F11" s="198"/>
      <c r="G11" s="29" t="s">
        <v>544</v>
      </c>
      <c r="H11" s="5">
        <v>6.25</v>
      </c>
      <c r="I11" s="101" t="s">
        <v>1616</v>
      </c>
      <c r="J11" s="6"/>
      <c r="K11" s="43">
        <f t="shared" si="1"/>
        <v>0</v>
      </c>
    </row>
    <row r="12" spans="1:11" ht="30" customHeight="1" thickBot="1" x14ac:dyDescent="0.35">
      <c r="A12" s="767" t="s">
        <v>15</v>
      </c>
      <c r="B12" s="767"/>
      <c r="C12" s="767"/>
      <c r="D12" s="767"/>
      <c r="E12" s="767"/>
      <c r="F12" s="200"/>
      <c r="G12" s="29" t="s">
        <v>546</v>
      </c>
      <c r="H12" s="5">
        <v>5.25</v>
      </c>
      <c r="I12" s="101" t="s">
        <v>1617</v>
      </c>
      <c r="J12" s="6"/>
      <c r="K12" s="43">
        <f t="shared" si="1"/>
        <v>0</v>
      </c>
    </row>
    <row r="13" spans="1:11" ht="30" customHeight="1" thickBot="1" x14ac:dyDescent="0.35">
      <c r="A13" s="32" t="s">
        <v>553</v>
      </c>
      <c r="B13" s="5">
        <v>12.75</v>
      </c>
      <c r="C13" s="31" t="s">
        <v>554</v>
      </c>
      <c r="D13" s="6"/>
      <c r="E13" s="33">
        <f t="shared" ref="E13:E19" si="2">SUM(B13*D13)</f>
        <v>0</v>
      </c>
      <c r="F13" s="201"/>
      <c r="G13" s="29" t="s">
        <v>562</v>
      </c>
      <c r="H13" s="5">
        <v>3.25</v>
      </c>
      <c r="I13" s="101" t="s">
        <v>1618</v>
      </c>
      <c r="J13" s="6"/>
      <c r="K13" s="43">
        <f t="shared" si="1"/>
        <v>0</v>
      </c>
    </row>
    <row r="14" spans="1:11" ht="30" customHeight="1" thickBot="1" x14ac:dyDescent="0.35">
      <c r="A14" s="29" t="s">
        <v>539</v>
      </c>
      <c r="B14" s="5">
        <v>7.5</v>
      </c>
      <c r="C14" s="101" t="s">
        <v>540</v>
      </c>
      <c r="D14" s="6"/>
      <c r="E14" s="43">
        <f t="shared" si="2"/>
        <v>0</v>
      </c>
      <c r="F14" s="201"/>
      <c r="G14" s="29" t="s">
        <v>578</v>
      </c>
      <c r="H14" s="5">
        <v>6.25</v>
      </c>
      <c r="I14" s="101" t="s">
        <v>579</v>
      </c>
      <c r="J14" s="6"/>
      <c r="K14" s="43">
        <f t="shared" si="1"/>
        <v>0</v>
      </c>
    </row>
    <row r="15" spans="1:11" ht="30" customHeight="1" thickBot="1" x14ac:dyDescent="0.35">
      <c r="A15" s="32" t="s">
        <v>542</v>
      </c>
      <c r="B15" s="5">
        <v>12.75</v>
      </c>
      <c r="C15" s="31" t="s">
        <v>543</v>
      </c>
      <c r="D15" s="6"/>
      <c r="E15" s="33">
        <f t="shared" si="2"/>
        <v>0</v>
      </c>
      <c r="F15" s="201"/>
      <c r="G15" s="29" t="s">
        <v>533</v>
      </c>
      <c r="H15" s="5">
        <v>3.25</v>
      </c>
      <c r="I15" s="101" t="s">
        <v>534</v>
      </c>
      <c r="J15" s="6"/>
      <c r="K15" s="43">
        <f t="shared" si="1"/>
        <v>0</v>
      </c>
    </row>
    <row r="16" spans="1:11" ht="30" customHeight="1" thickBot="1" x14ac:dyDescent="0.35">
      <c r="A16" s="36">
        <v>15172</v>
      </c>
      <c r="B16" s="5">
        <v>12.75</v>
      </c>
      <c r="C16" s="31" t="s">
        <v>545</v>
      </c>
      <c r="D16" s="6"/>
      <c r="E16" s="33">
        <f t="shared" si="2"/>
        <v>0</v>
      </c>
      <c r="F16" s="201"/>
      <c r="G16" s="29" t="s">
        <v>537</v>
      </c>
      <c r="H16" s="5">
        <v>6.75</v>
      </c>
      <c r="I16" s="101" t="s">
        <v>538</v>
      </c>
      <c r="J16" s="6"/>
      <c r="K16" s="43">
        <f t="shared" si="1"/>
        <v>0</v>
      </c>
    </row>
    <row r="17" spans="1:11" ht="30" customHeight="1" thickBot="1" x14ac:dyDescent="0.35">
      <c r="A17" s="32" t="s">
        <v>1851</v>
      </c>
      <c r="B17" s="5">
        <v>13.75</v>
      </c>
      <c r="C17" s="556" t="s">
        <v>1856</v>
      </c>
      <c r="D17" s="6"/>
      <c r="E17" s="33">
        <f t="shared" si="2"/>
        <v>0</v>
      </c>
      <c r="F17" s="202"/>
      <c r="G17" s="29" t="s">
        <v>1612</v>
      </c>
      <c r="H17" s="5">
        <v>6</v>
      </c>
      <c r="I17" s="101" t="s">
        <v>1611</v>
      </c>
      <c r="J17" s="6"/>
      <c r="K17" s="43">
        <f t="shared" si="1"/>
        <v>0</v>
      </c>
    </row>
    <row r="18" spans="1:11" ht="30" customHeight="1" thickBot="1" x14ac:dyDescent="0.35">
      <c r="A18" s="32" t="s">
        <v>549</v>
      </c>
      <c r="B18" s="5">
        <v>6.5</v>
      </c>
      <c r="C18" s="31" t="s">
        <v>550</v>
      </c>
      <c r="D18" s="6"/>
      <c r="E18" s="33">
        <f t="shared" si="2"/>
        <v>0</v>
      </c>
      <c r="F18" s="202"/>
      <c r="G18" s="29" t="s">
        <v>547</v>
      </c>
      <c r="H18" s="5">
        <v>5.25</v>
      </c>
      <c r="I18" s="101" t="s">
        <v>548</v>
      </c>
      <c r="J18" s="6"/>
      <c r="K18" s="43">
        <f t="shared" si="1"/>
        <v>0</v>
      </c>
    </row>
    <row r="19" spans="1:11" ht="30" customHeight="1" thickBot="1" x14ac:dyDescent="0.35">
      <c r="A19" s="32" t="s">
        <v>558</v>
      </c>
      <c r="B19" s="5">
        <v>12.75</v>
      </c>
      <c r="C19" s="31" t="s">
        <v>559</v>
      </c>
      <c r="D19" s="6"/>
      <c r="E19" s="33">
        <f t="shared" si="2"/>
        <v>0</v>
      </c>
      <c r="F19" s="202"/>
      <c r="G19" s="29" t="s">
        <v>551</v>
      </c>
      <c r="H19" s="5">
        <v>6.25</v>
      </c>
      <c r="I19" s="101" t="s">
        <v>552</v>
      </c>
      <c r="J19" s="6"/>
      <c r="K19" s="43">
        <f t="shared" si="1"/>
        <v>0</v>
      </c>
    </row>
    <row r="20" spans="1:11" ht="30" customHeight="1" thickBot="1" x14ac:dyDescent="0.35">
      <c r="A20" s="746" t="s">
        <v>1614</v>
      </c>
      <c r="B20" s="746"/>
      <c r="C20" s="746"/>
      <c r="D20" s="746"/>
      <c r="E20" s="746"/>
      <c r="F20" s="202"/>
      <c r="G20" s="29" t="s">
        <v>555</v>
      </c>
      <c r="H20" s="5">
        <v>12.25</v>
      </c>
      <c r="I20" s="199" t="s">
        <v>1276</v>
      </c>
      <c r="J20" s="6"/>
      <c r="K20" s="43">
        <f t="shared" si="1"/>
        <v>0</v>
      </c>
    </row>
    <row r="21" spans="1:11" ht="30" customHeight="1" thickBot="1" x14ac:dyDescent="0.35">
      <c r="A21" s="36">
        <v>14251</v>
      </c>
      <c r="B21" s="203">
        <v>5.25</v>
      </c>
      <c r="C21" s="85" t="s">
        <v>566</v>
      </c>
      <c r="D21" s="36"/>
      <c r="E21" s="43">
        <f t="shared" ref="E21:E33" si="3">SUM(B21*D21)</f>
        <v>0</v>
      </c>
      <c r="F21" s="202"/>
      <c r="G21" s="29" t="s">
        <v>556</v>
      </c>
      <c r="H21" s="5">
        <v>5.25</v>
      </c>
      <c r="I21" s="101" t="s">
        <v>557</v>
      </c>
      <c r="J21" s="6"/>
      <c r="K21" s="43">
        <f t="shared" si="1"/>
        <v>0</v>
      </c>
    </row>
    <row r="22" spans="1:11" ht="30" customHeight="1" thickBot="1" x14ac:dyDescent="0.35">
      <c r="A22" s="29" t="s">
        <v>569</v>
      </c>
      <c r="B22" s="203">
        <v>5.25</v>
      </c>
      <c r="C22" s="44" t="s">
        <v>570</v>
      </c>
      <c r="D22" s="29"/>
      <c r="E22" s="43">
        <f t="shared" si="3"/>
        <v>0</v>
      </c>
      <c r="F22" s="202"/>
      <c r="G22" s="29" t="s">
        <v>560</v>
      </c>
      <c r="H22" s="5">
        <v>5.25</v>
      </c>
      <c r="I22" s="101" t="s">
        <v>561</v>
      </c>
      <c r="J22" s="6"/>
      <c r="K22" s="43">
        <f t="shared" si="1"/>
        <v>0</v>
      </c>
    </row>
    <row r="23" spans="1:11" ht="30" customHeight="1" thickBot="1" x14ac:dyDescent="0.35">
      <c r="A23" s="292" t="s">
        <v>1177</v>
      </c>
      <c r="B23" s="311">
        <v>5.25</v>
      </c>
      <c r="C23" s="312" t="s">
        <v>1178</v>
      </c>
      <c r="D23" s="292"/>
      <c r="E23" s="296">
        <f t="shared" si="3"/>
        <v>0</v>
      </c>
      <c r="F23" s="202"/>
      <c r="G23" s="409" t="s">
        <v>1666</v>
      </c>
      <c r="H23" s="420">
        <v>7.5</v>
      </c>
      <c r="I23" s="460" t="s">
        <v>1664</v>
      </c>
      <c r="J23" s="424"/>
      <c r="K23" s="412">
        <f t="shared" si="1"/>
        <v>0</v>
      </c>
    </row>
    <row r="24" spans="1:11" ht="30" customHeight="1" thickBot="1" x14ac:dyDescent="0.35">
      <c r="A24" s="29" t="s">
        <v>573</v>
      </c>
      <c r="B24" s="5">
        <v>20.25</v>
      </c>
      <c r="C24" s="101" t="s">
        <v>574</v>
      </c>
      <c r="D24" s="6"/>
      <c r="E24" s="43">
        <f t="shared" si="3"/>
        <v>0</v>
      </c>
      <c r="F24" s="202"/>
      <c r="G24" s="409" t="s">
        <v>1667</v>
      </c>
      <c r="H24" s="420">
        <v>7.5</v>
      </c>
      <c r="I24" s="460" t="s">
        <v>1665</v>
      </c>
      <c r="J24" s="424"/>
      <c r="K24" s="412">
        <f t="shared" si="1"/>
        <v>0</v>
      </c>
    </row>
    <row r="25" spans="1:11" ht="30" customHeight="1" thickBot="1" x14ac:dyDescent="0.35">
      <c r="A25" s="36">
        <v>15174</v>
      </c>
      <c r="B25" s="146">
        <v>5.25</v>
      </c>
      <c r="C25" s="85" t="s">
        <v>541</v>
      </c>
      <c r="D25" s="180"/>
      <c r="E25" s="43">
        <f t="shared" si="3"/>
        <v>0</v>
      </c>
      <c r="F25" s="202"/>
      <c r="G25" s="409" t="s">
        <v>1668</v>
      </c>
      <c r="H25" s="420">
        <v>7.5</v>
      </c>
      <c r="I25" s="460" t="s">
        <v>1683</v>
      </c>
      <c r="J25" s="424"/>
      <c r="K25" s="412">
        <f t="shared" si="1"/>
        <v>0</v>
      </c>
    </row>
    <row r="26" spans="1:11" ht="30" customHeight="1" thickBot="1" x14ac:dyDescent="0.35">
      <c r="A26" s="36">
        <v>15173</v>
      </c>
      <c r="B26" s="5">
        <v>20.25</v>
      </c>
      <c r="C26" s="31" t="s">
        <v>577</v>
      </c>
      <c r="D26" s="6"/>
      <c r="E26" s="33">
        <f t="shared" si="3"/>
        <v>0</v>
      </c>
      <c r="F26" s="202"/>
      <c r="G26" s="174" t="s">
        <v>923</v>
      </c>
      <c r="H26" s="133">
        <v>7</v>
      </c>
      <c r="I26" s="204" t="s">
        <v>922</v>
      </c>
      <c r="J26" s="135"/>
      <c r="K26" s="92">
        <f t="shared" si="1"/>
        <v>0</v>
      </c>
    </row>
    <row r="27" spans="1:11" ht="30" customHeight="1" thickBot="1" x14ac:dyDescent="0.35">
      <c r="A27" s="546">
        <v>15831</v>
      </c>
      <c r="B27" s="553">
        <v>8.7100000000000009</v>
      </c>
      <c r="C27" s="554" t="s">
        <v>1859</v>
      </c>
      <c r="D27" s="555"/>
      <c r="E27" s="550">
        <f t="shared" si="3"/>
        <v>0</v>
      </c>
      <c r="F27" s="202"/>
      <c r="G27" s="409" t="s">
        <v>1555</v>
      </c>
      <c r="H27" s="420">
        <v>7.5</v>
      </c>
      <c r="I27" s="414" t="s">
        <v>1556</v>
      </c>
      <c r="J27" s="424"/>
      <c r="K27" s="412">
        <f t="shared" si="1"/>
        <v>0</v>
      </c>
    </row>
    <row r="28" spans="1:11" ht="30" customHeight="1" thickBot="1" x14ac:dyDescent="0.35">
      <c r="A28" s="207">
        <v>16623</v>
      </c>
      <c r="B28" s="208">
        <v>10.25</v>
      </c>
      <c r="C28" s="557" t="s">
        <v>1858</v>
      </c>
      <c r="D28" s="130"/>
      <c r="E28" s="33">
        <f t="shared" si="3"/>
        <v>0</v>
      </c>
      <c r="F28" s="202"/>
      <c r="G28" s="29" t="s">
        <v>567</v>
      </c>
      <c r="H28" s="5">
        <v>5.25</v>
      </c>
      <c r="I28" s="101" t="s">
        <v>568</v>
      </c>
      <c r="J28" s="6"/>
      <c r="K28" s="43">
        <f t="shared" si="1"/>
        <v>0</v>
      </c>
    </row>
    <row r="29" spans="1:11" ht="30" customHeight="1" thickBot="1" x14ac:dyDescent="0.35">
      <c r="A29" s="444">
        <v>16429</v>
      </c>
      <c r="B29" s="420">
        <v>12</v>
      </c>
      <c r="C29" s="445" t="s">
        <v>1587</v>
      </c>
      <c r="D29" s="424"/>
      <c r="E29" s="248">
        <f t="shared" si="3"/>
        <v>0</v>
      </c>
      <c r="F29" s="202"/>
      <c r="G29" s="205" t="s">
        <v>564</v>
      </c>
      <c r="H29" s="128">
        <v>5.25</v>
      </c>
      <c r="I29" s="206" t="s">
        <v>565</v>
      </c>
      <c r="J29" s="6"/>
      <c r="K29" s="43">
        <f t="shared" si="1"/>
        <v>0</v>
      </c>
    </row>
    <row r="30" spans="1:11" ht="30" customHeight="1" thickBot="1" x14ac:dyDescent="0.35">
      <c r="A30" s="444">
        <v>16430</v>
      </c>
      <c r="B30" s="420">
        <v>12.25</v>
      </c>
      <c r="C30" s="445" t="s">
        <v>1588</v>
      </c>
      <c r="D30" s="424"/>
      <c r="E30" s="248">
        <f t="shared" si="3"/>
        <v>0</v>
      </c>
      <c r="F30" s="202"/>
      <c r="G30" s="29" t="s">
        <v>571</v>
      </c>
      <c r="H30" s="5">
        <v>5.25</v>
      </c>
      <c r="I30" s="101" t="s">
        <v>572</v>
      </c>
      <c r="J30" s="6"/>
      <c r="K30" s="43">
        <f t="shared" si="1"/>
        <v>0</v>
      </c>
    </row>
    <row r="31" spans="1:11" ht="30" customHeight="1" thickBot="1" x14ac:dyDescent="0.35">
      <c r="A31" s="444">
        <v>16428</v>
      </c>
      <c r="B31" s="420">
        <v>10.25</v>
      </c>
      <c r="C31" s="445" t="s">
        <v>1589</v>
      </c>
      <c r="D31" s="424"/>
      <c r="E31" s="248">
        <f t="shared" si="3"/>
        <v>0</v>
      </c>
      <c r="F31" s="202"/>
      <c r="G31" s="29" t="s">
        <v>575</v>
      </c>
      <c r="H31" s="5">
        <v>5.25</v>
      </c>
      <c r="I31" s="101" t="s">
        <v>576</v>
      </c>
      <c r="J31" s="6"/>
      <c r="K31" s="43">
        <f t="shared" si="1"/>
        <v>0</v>
      </c>
    </row>
    <row r="32" spans="1:11" ht="30" customHeight="1" thickBot="1" x14ac:dyDescent="0.35">
      <c r="A32" s="444">
        <v>16431</v>
      </c>
      <c r="B32" s="420">
        <v>20.25</v>
      </c>
      <c r="C32" s="445" t="s">
        <v>1590</v>
      </c>
      <c r="D32" s="424"/>
      <c r="E32" s="248">
        <f t="shared" si="3"/>
        <v>0</v>
      </c>
      <c r="F32" s="202"/>
      <c r="G32" s="409" t="s">
        <v>1702</v>
      </c>
      <c r="H32" s="420">
        <v>5</v>
      </c>
      <c r="I32" s="414" t="s">
        <v>1701</v>
      </c>
      <c r="J32" s="424"/>
      <c r="K32" s="412">
        <f t="shared" si="1"/>
        <v>0</v>
      </c>
    </row>
    <row r="33" spans="1:11" ht="30" customHeight="1" thickBot="1" x14ac:dyDescent="0.35">
      <c r="A33" s="36">
        <v>15661</v>
      </c>
      <c r="B33" s="5">
        <v>20.25</v>
      </c>
      <c r="C33" s="31" t="s">
        <v>580</v>
      </c>
      <c r="D33" s="6"/>
      <c r="E33" s="33">
        <f t="shared" si="3"/>
        <v>0</v>
      </c>
      <c r="F33" s="202"/>
      <c r="G33" s="29" t="s">
        <v>583</v>
      </c>
      <c r="H33" s="5">
        <v>5.25</v>
      </c>
      <c r="I33" s="101" t="s">
        <v>584</v>
      </c>
      <c r="J33" s="6"/>
      <c r="K33" s="43">
        <f t="shared" si="1"/>
        <v>0</v>
      </c>
    </row>
    <row r="34" spans="1:11" ht="30" customHeight="1" thickBot="1" x14ac:dyDescent="0.35">
      <c r="A34" s="746" t="s">
        <v>587</v>
      </c>
      <c r="B34" s="746"/>
      <c r="C34" s="746"/>
      <c r="D34" s="746"/>
      <c r="E34" s="746"/>
      <c r="F34" s="202"/>
      <c r="G34" s="29" t="s">
        <v>581</v>
      </c>
      <c r="H34" s="5">
        <v>15.25</v>
      </c>
      <c r="I34" s="199" t="s">
        <v>1275</v>
      </c>
      <c r="J34" s="6"/>
      <c r="K34" s="43">
        <f t="shared" si="1"/>
        <v>0</v>
      </c>
    </row>
    <row r="35" spans="1:11" ht="30" customHeight="1" thickBot="1" x14ac:dyDescent="0.35">
      <c r="A35" s="29" t="s">
        <v>590</v>
      </c>
      <c r="B35" s="5">
        <v>27</v>
      </c>
      <c r="C35" s="37" t="s">
        <v>591</v>
      </c>
      <c r="D35" s="209"/>
      <c r="E35" s="43">
        <f>SUM(B35*D35)</f>
        <v>0</v>
      </c>
      <c r="F35" s="202"/>
      <c r="G35" s="746" t="s">
        <v>582</v>
      </c>
      <c r="H35" s="746"/>
      <c r="I35" s="746"/>
      <c r="J35" s="746"/>
      <c r="K35" s="746"/>
    </row>
    <row r="36" spans="1:11" ht="30" customHeight="1" thickBot="1" x14ac:dyDescent="0.35">
      <c r="A36" s="29" t="s">
        <v>594</v>
      </c>
      <c r="B36" s="5">
        <v>27</v>
      </c>
      <c r="C36" s="37" t="s">
        <v>595</v>
      </c>
      <c r="D36" s="209"/>
      <c r="E36" s="43">
        <f>SUM(B36*D36)</f>
        <v>0</v>
      </c>
      <c r="F36" s="202"/>
      <c r="G36" s="29" t="s">
        <v>585</v>
      </c>
      <c r="H36" s="5">
        <v>12.25</v>
      </c>
      <c r="I36" s="101" t="s">
        <v>586</v>
      </c>
      <c r="J36" s="6"/>
      <c r="K36" s="43">
        <f t="shared" ref="K36:K45" si="4">SUM(H36*J36)</f>
        <v>0</v>
      </c>
    </row>
    <row r="37" spans="1:11" ht="30" customHeight="1" thickBot="1" x14ac:dyDescent="0.35">
      <c r="A37" s="746" t="s">
        <v>170</v>
      </c>
      <c r="B37" s="746"/>
      <c r="C37" s="746"/>
      <c r="D37" s="746"/>
      <c r="E37" s="746"/>
      <c r="F37" s="202"/>
      <c r="G37" s="32" t="s">
        <v>588</v>
      </c>
      <c r="H37" s="5">
        <v>12.75</v>
      </c>
      <c r="I37" s="31" t="s">
        <v>589</v>
      </c>
      <c r="J37" s="6"/>
      <c r="K37" s="33">
        <f t="shared" si="4"/>
        <v>0</v>
      </c>
    </row>
    <row r="38" spans="1:11" ht="30" customHeight="1" thickBot="1" x14ac:dyDescent="0.35">
      <c r="A38" s="29" t="s">
        <v>612</v>
      </c>
      <c r="B38" s="42">
        <v>1</v>
      </c>
      <c r="C38" s="101" t="s">
        <v>613</v>
      </c>
      <c r="D38" s="7"/>
      <c r="E38" s="43">
        <f>SUM(B38*D38)</f>
        <v>0</v>
      </c>
      <c r="F38" s="202"/>
      <c r="G38" s="242" t="s">
        <v>1049</v>
      </c>
      <c r="H38" s="238">
        <v>13.25</v>
      </c>
      <c r="I38" s="244" t="s">
        <v>1048</v>
      </c>
      <c r="J38" s="240"/>
      <c r="K38" s="246">
        <f>SUM(H38*J38)</f>
        <v>0</v>
      </c>
    </row>
    <row r="39" spans="1:11" ht="30" customHeight="1" thickBot="1" x14ac:dyDescent="0.35">
      <c r="A39" s="263" t="s">
        <v>1086</v>
      </c>
      <c r="B39" s="264">
        <v>0.75</v>
      </c>
      <c r="C39" s="265" t="s">
        <v>1085</v>
      </c>
      <c r="D39" s="266"/>
      <c r="E39" s="268">
        <f>SUM(B39*D39)</f>
        <v>0</v>
      </c>
      <c r="F39" s="202"/>
      <c r="G39" s="253">
        <v>16133</v>
      </c>
      <c r="H39" s="238">
        <v>10.25</v>
      </c>
      <c r="I39" s="260" t="s">
        <v>1050</v>
      </c>
      <c r="J39" s="240"/>
      <c r="K39" s="248">
        <f>SUM(H39*J39)</f>
        <v>0</v>
      </c>
    </row>
    <row r="40" spans="1:11" ht="30" customHeight="1" thickBot="1" x14ac:dyDescent="0.35">
      <c r="A40" s="29" t="s">
        <v>614</v>
      </c>
      <c r="B40" s="42">
        <v>0.75</v>
      </c>
      <c r="C40" s="101" t="s">
        <v>615</v>
      </c>
      <c r="D40" s="6"/>
      <c r="E40" s="43">
        <f>SUM(B40*D40)</f>
        <v>0</v>
      </c>
      <c r="F40" s="202"/>
      <c r="G40" s="32" t="s">
        <v>605</v>
      </c>
      <c r="H40" s="5">
        <v>5.25</v>
      </c>
      <c r="I40" s="31" t="s">
        <v>606</v>
      </c>
      <c r="J40" s="6"/>
      <c r="K40" s="33">
        <f t="shared" si="4"/>
        <v>0</v>
      </c>
    </row>
    <row r="41" spans="1:11" ht="30" customHeight="1" thickBot="1" x14ac:dyDescent="0.35">
      <c r="A41" s="29" t="s">
        <v>616</v>
      </c>
      <c r="B41" s="5">
        <v>2.75</v>
      </c>
      <c r="C41" s="101" t="s">
        <v>617</v>
      </c>
      <c r="D41" s="209"/>
      <c r="E41" s="43">
        <f>SUM(B41*D41)</f>
        <v>0</v>
      </c>
      <c r="F41" s="202"/>
      <c r="G41" s="32" t="s">
        <v>599</v>
      </c>
      <c r="H41" s="5">
        <v>5.25</v>
      </c>
      <c r="I41" s="31" t="s">
        <v>600</v>
      </c>
      <c r="J41" s="6"/>
      <c r="K41" s="33">
        <f t="shared" si="4"/>
        <v>0</v>
      </c>
    </row>
    <row r="42" spans="1:11" ht="30" customHeight="1" thickBot="1" x14ac:dyDescent="0.35">
      <c r="A42" s="29" t="s">
        <v>618</v>
      </c>
      <c r="B42" s="5">
        <v>1.5</v>
      </c>
      <c r="C42" s="101" t="s">
        <v>619</v>
      </c>
      <c r="D42" s="209"/>
      <c r="E42" s="43">
        <f>SUM(B42*D42)</f>
        <v>0</v>
      </c>
      <c r="F42" s="202"/>
      <c r="G42" s="32" t="s">
        <v>596</v>
      </c>
      <c r="H42" s="5">
        <v>5.25</v>
      </c>
      <c r="I42" s="31" t="s">
        <v>597</v>
      </c>
      <c r="J42" s="6"/>
      <c r="K42" s="33">
        <f t="shared" si="4"/>
        <v>0</v>
      </c>
    </row>
    <row r="43" spans="1:11" ht="30" customHeight="1" thickBot="1" x14ac:dyDescent="0.35">
      <c r="F43" s="202"/>
      <c r="G43" s="32" t="s">
        <v>602</v>
      </c>
      <c r="H43" s="5">
        <v>5.25</v>
      </c>
      <c r="I43" s="31" t="s">
        <v>603</v>
      </c>
      <c r="J43" s="6"/>
      <c r="K43" s="33">
        <f t="shared" si="4"/>
        <v>0</v>
      </c>
    </row>
    <row r="44" spans="1:11" ht="30" customHeight="1" thickBot="1" x14ac:dyDescent="0.35">
      <c r="G44" s="87" t="s">
        <v>1317</v>
      </c>
      <c r="H44" s="133">
        <v>5.25</v>
      </c>
      <c r="I44" s="341" t="s">
        <v>1318</v>
      </c>
      <c r="J44" s="135"/>
      <c r="K44" s="181">
        <f t="shared" si="4"/>
        <v>0</v>
      </c>
    </row>
    <row r="45" spans="1:11" ht="30" customHeight="1" thickBot="1" x14ac:dyDescent="0.35">
      <c r="G45" s="32" t="s">
        <v>592</v>
      </c>
      <c r="H45" s="5">
        <v>5.5</v>
      </c>
      <c r="I45" s="31" t="s">
        <v>593</v>
      </c>
      <c r="J45" s="6"/>
      <c r="K45" s="33">
        <f t="shared" si="4"/>
        <v>0</v>
      </c>
    </row>
    <row r="46" spans="1:11" ht="30" customHeight="1" thickBot="1" x14ac:dyDescent="0.35"/>
    <row r="47" spans="1:11" ht="30" customHeight="1" thickBot="1" x14ac:dyDescent="0.35">
      <c r="G47" s="806" t="s">
        <v>965</v>
      </c>
      <c r="H47" s="806"/>
      <c r="I47" s="806"/>
      <c r="J47" s="804">
        <f>SUM(E3:E42,K4:K45)</f>
        <v>0</v>
      </c>
      <c r="K47" s="804"/>
    </row>
    <row r="48" spans="1:11" ht="30" customHeight="1" x14ac:dyDescent="0.3"/>
  </sheetData>
  <sortState ref="G4:K33">
    <sortCondition ref="I4:I33"/>
  </sortState>
  <mergeCells count="12">
    <mergeCell ref="J1:K1"/>
    <mergeCell ref="J47:K47"/>
    <mergeCell ref="G3:K3"/>
    <mergeCell ref="A12:E12"/>
    <mergeCell ref="G35:K35"/>
    <mergeCell ref="A3:E3"/>
    <mergeCell ref="A20:E20"/>
    <mergeCell ref="G47:I47"/>
    <mergeCell ref="A37:E37"/>
    <mergeCell ref="A34:E34"/>
    <mergeCell ref="A1:B1"/>
    <mergeCell ref="C1:F1"/>
  </mergeCells>
  <printOptions horizontalCentered="1"/>
  <pageMargins left="0.7" right="0.7" top="0.75" bottom="0.75" header="0.3" footer="0.3"/>
  <pageSetup scale="41" orientation="portrait" r:id="rId1"/>
  <headerFooter>
    <oddFooter>&amp;L&amp;D&amp;C&amp;A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="60" zoomScaleNormal="60" workbookViewId="0">
      <selection activeCell="C14" sqref="C14"/>
    </sheetView>
  </sheetViews>
  <sheetFormatPr defaultRowHeight="16.5" x14ac:dyDescent="0.3"/>
  <cols>
    <col min="1" max="1" width="9.140625" style="9"/>
    <col min="2" max="2" width="11.42578125" style="9" customWidth="1"/>
    <col min="3" max="3" width="64.140625" style="9" bestFit="1" customWidth="1"/>
    <col min="4" max="4" width="9.140625" style="9"/>
    <col min="5" max="5" width="13.42578125" style="9" customWidth="1"/>
    <col min="6" max="6" width="5.7109375" style="9" customWidth="1"/>
    <col min="7" max="7" width="9.140625" style="9"/>
    <col min="8" max="8" width="10" style="9" bestFit="1" customWidth="1"/>
    <col min="9" max="9" width="61.140625" style="9" bestFit="1" customWidth="1"/>
    <col min="10" max="10" width="9.140625" style="9"/>
    <col min="11" max="11" width="15" style="9" customWidth="1"/>
    <col min="12" max="16384" width="9.140625" style="9"/>
  </cols>
  <sheetData>
    <row r="1" spans="1:11" ht="39.75" customHeight="1" thickBot="1" x14ac:dyDescent="0.5">
      <c r="A1" s="807" t="s">
        <v>0</v>
      </c>
      <c r="B1" s="807"/>
      <c r="C1" s="744">
        <f>COVER!C8</f>
        <v>0</v>
      </c>
      <c r="D1" s="744"/>
      <c r="E1" s="744"/>
      <c r="F1" s="744"/>
      <c r="G1" s="154"/>
      <c r="H1" s="142"/>
      <c r="I1" s="194" t="s">
        <v>5</v>
      </c>
      <c r="J1" s="808">
        <v>8</v>
      </c>
      <c r="K1" s="808"/>
    </row>
    <row r="2" spans="1:11" ht="39.75" customHeight="1" thickBot="1" x14ac:dyDescent="0.35">
      <c r="A2" s="155" t="s">
        <v>174</v>
      </c>
      <c r="B2" s="5" t="s">
        <v>7</v>
      </c>
      <c r="C2" s="155" t="s">
        <v>9</v>
      </c>
      <c r="D2" s="6" t="s">
        <v>12</v>
      </c>
      <c r="E2" s="210" t="s">
        <v>13</v>
      </c>
      <c r="F2" s="157"/>
      <c r="G2" s="155" t="s">
        <v>174</v>
      </c>
      <c r="H2" s="211" t="s">
        <v>7</v>
      </c>
      <c r="I2" s="155" t="s">
        <v>9</v>
      </c>
      <c r="J2" s="6" t="s">
        <v>12</v>
      </c>
      <c r="K2" s="163" t="s">
        <v>13</v>
      </c>
    </row>
    <row r="3" spans="1:11" ht="30" customHeight="1" thickBot="1" x14ac:dyDescent="0.35">
      <c r="A3" s="809" t="s">
        <v>1127</v>
      </c>
      <c r="B3" s="810"/>
      <c r="C3" s="810"/>
      <c r="D3" s="810"/>
      <c r="E3" s="811"/>
      <c r="G3" s="767" t="s">
        <v>1237</v>
      </c>
      <c r="H3" s="767"/>
      <c r="I3" s="767"/>
      <c r="J3" s="767"/>
      <c r="K3" s="767"/>
    </row>
    <row r="4" spans="1:11" ht="30" customHeight="1" thickBot="1" x14ac:dyDescent="0.35">
      <c r="A4" s="286">
        <v>16177</v>
      </c>
      <c r="B4" s="264">
        <v>18.38</v>
      </c>
      <c r="C4" s="270" t="s">
        <v>1142</v>
      </c>
      <c r="D4" s="287"/>
      <c r="E4" s="268">
        <f t="shared" ref="E4:E12" si="0">SUM(B4*D4)</f>
        <v>0</v>
      </c>
      <c r="G4" s="120" t="s">
        <v>1236</v>
      </c>
      <c r="H4" s="5">
        <v>30</v>
      </c>
      <c r="I4" s="155" t="s">
        <v>1242</v>
      </c>
      <c r="J4" s="6"/>
      <c r="K4" s="268">
        <f t="shared" ref="K4:K9" si="1">SUM(H4*J4)</f>
        <v>0</v>
      </c>
    </row>
    <row r="5" spans="1:11" ht="30" customHeight="1" thickBot="1" x14ac:dyDescent="0.35">
      <c r="A5" s="286">
        <v>16190</v>
      </c>
      <c r="B5" s="264">
        <v>24</v>
      </c>
      <c r="C5" s="270" t="s">
        <v>1129</v>
      </c>
      <c r="D5" s="287"/>
      <c r="E5" s="268">
        <f t="shared" si="0"/>
        <v>0</v>
      </c>
      <c r="G5" s="29" t="s">
        <v>1240</v>
      </c>
      <c r="H5" s="42">
        <v>13.5</v>
      </c>
      <c r="I5" s="101" t="s">
        <v>1241</v>
      </c>
      <c r="J5" s="7"/>
      <c r="K5" s="268">
        <f t="shared" si="1"/>
        <v>0</v>
      </c>
    </row>
    <row r="6" spans="1:11" ht="30" customHeight="1" thickBot="1" x14ac:dyDescent="0.35">
      <c r="A6" s="286">
        <v>16195</v>
      </c>
      <c r="B6" s="264">
        <v>22.75</v>
      </c>
      <c r="C6" s="270" t="s">
        <v>1130</v>
      </c>
      <c r="D6" s="287"/>
      <c r="E6" s="268">
        <f t="shared" si="0"/>
        <v>0</v>
      </c>
      <c r="G6" s="120" t="s">
        <v>1243</v>
      </c>
      <c r="H6" s="5">
        <v>24</v>
      </c>
      <c r="I6" s="155" t="s">
        <v>1244</v>
      </c>
      <c r="J6" s="212"/>
      <c r="K6" s="268">
        <f t="shared" si="1"/>
        <v>0</v>
      </c>
    </row>
    <row r="7" spans="1:11" ht="30" customHeight="1" thickBot="1" x14ac:dyDescent="0.35">
      <c r="A7" s="286">
        <v>16194</v>
      </c>
      <c r="B7" s="264">
        <v>17</v>
      </c>
      <c r="C7" s="270" t="s">
        <v>1131</v>
      </c>
      <c r="D7" s="287"/>
      <c r="E7" s="268">
        <f t="shared" si="0"/>
        <v>0</v>
      </c>
      <c r="G7" s="313" t="s">
        <v>1563</v>
      </c>
      <c r="H7" s="314">
        <v>8.5</v>
      </c>
      <c r="I7" s="327" t="s">
        <v>1245</v>
      </c>
      <c r="J7" s="316"/>
      <c r="K7" s="268">
        <f t="shared" si="1"/>
        <v>0</v>
      </c>
    </row>
    <row r="8" spans="1:11" ht="30" customHeight="1" thickBot="1" x14ac:dyDescent="0.35">
      <c r="A8" s="286">
        <v>16193</v>
      </c>
      <c r="B8" s="264">
        <v>56.5</v>
      </c>
      <c r="C8" s="270" t="s">
        <v>1132</v>
      </c>
      <c r="D8" s="287"/>
      <c r="E8" s="268">
        <f t="shared" si="0"/>
        <v>0</v>
      </c>
      <c r="G8" s="313" t="s">
        <v>1247</v>
      </c>
      <c r="H8" s="314">
        <v>17</v>
      </c>
      <c r="I8" s="327" t="s">
        <v>1246</v>
      </c>
      <c r="J8" s="316"/>
      <c r="K8" s="268">
        <f t="shared" si="1"/>
        <v>0</v>
      </c>
    </row>
    <row r="9" spans="1:11" ht="30" customHeight="1" thickBot="1" x14ac:dyDescent="0.35">
      <c r="A9" s="286">
        <v>16192</v>
      </c>
      <c r="B9" s="264">
        <v>30.5</v>
      </c>
      <c r="C9" s="270" t="s">
        <v>1133</v>
      </c>
      <c r="D9" s="287"/>
      <c r="E9" s="268">
        <f t="shared" si="0"/>
        <v>0</v>
      </c>
      <c r="G9" s="29" t="s">
        <v>659</v>
      </c>
      <c r="H9" s="42">
        <v>43.3</v>
      </c>
      <c r="I9" s="101" t="s">
        <v>1319</v>
      </c>
      <c r="J9" s="7"/>
      <c r="K9" s="43">
        <f t="shared" si="1"/>
        <v>0</v>
      </c>
    </row>
    <row r="10" spans="1:11" ht="30" customHeight="1" thickBot="1" x14ac:dyDescent="0.35">
      <c r="A10" s="422">
        <v>16440</v>
      </c>
      <c r="B10" s="410">
        <v>22.5</v>
      </c>
      <c r="C10" s="446" t="s">
        <v>1670</v>
      </c>
      <c r="D10" s="464"/>
      <c r="E10" s="412">
        <f t="shared" si="0"/>
        <v>0</v>
      </c>
      <c r="G10" s="767" t="s">
        <v>254</v>
      </c>
      <c r="H10" s="767"/>
      <c r="I10" s="767"/>
      <c r="J10" s="767"/>
      <c r="K10" s="767"/>
    </row>
    <row r="11" spans="1:11" ht="30" customHeight="1" thickBot="1" x14ac:dyDescent="0.35">
      <c r="A11" s="298" t="s">
        <v>1230</v>
      </c>
      <c r="B11" s="293">
        <v>20.62</v>
      </c>
      <c r="C11" s="328" t="s">
        <v>1229</v>
      </c>
      <c r="D11" s="329"/>
      <c r="E11" s="43">
        <f t="shared" si="0"/>
        <v>0</v>
      </c>
      <c r="G11" s="120" t="s">
        <v>1234</v>
      </c>
      <c r="H11" s="5">
        <v>68</v>
      </c>
      <c r="I11" s="155" t="s">
        <v>1235</v>
      </c>
      <c r="J11" s="6"/>
      <c r="K11" s="124">
        <f t="shared" ref="K11:K16" si="2">SUM(H11*J11)</f>
        <v>0</v>
      </c>
    </row>
    <row r="12" spans="1:11" ht="30" customHeight="1" thickBot="1" x14ac:dyDescent="0.35">
      <c r="A12" s="298" t="s">
        <v>1278</v>
      </c>
      <c r="B12" s="293">
        <v>24.38</v>
      </c>
      <c r="C12" s="328" t="s">
        <v>1277</v>
      </c>
      <c r="D12" s="329"/>
      <c r="E12" s="43">
        <f t="shared" si="0"/>
        <v>0</v>
      </c>
      <c r="G12" s="263" t="s">
        <v>664</v>
      </c>
      <c r="H12" s="264">
        <v>35.5</v>
      </c>
      <c r="I12" s="270" t="s">
        <v>665</v>
      </c>
      <c r="J12" s="270"/>
      <c r="K12" s="43">
        <f t="shared" si="2"/>
        <v>0</v>
      </c>
    </row>
    <row r="13" spans="1:11" ht="30" customHeight="1" thickBot="1" x14ac:dyDescent="0.35">
      <c r="A13" s="812" t="s">
        <v>1233</v>
      </c>
      <c r="B13" s="813"/>
      <c r="C13" s="813"/>
      <c r="D13" s="813"/>
      <c r="E13" s="814"/>
      <c r="G13" s="263" t="s">
        <v>666</v>
      </c>
      <c r="H13" s="264">
        <v>35.5</v>
      </c>
      <c r="I13" s="270" t="s">
        <v>667</v>
      </c>
      <c r="J13" s="270"/>
      <c r="K13" s="43">
        <f t="shared" si="2"/>
        <v>0</v>
      </c>
    </row>
    <row r="14" spans="1:11" ht="30" customHeight="1" thickBot="1" x14ac:dyDescent="0.35">
      <c r="A14" s="286">
        <v>16172</v>
      </c>
      <c r="B14" s="264">
        <v>22.12</v>
      </c>
      <c r="C14" s="270" t="s">
        <v>1134</v>
      </c>
      <c r="D14" s="287"/>
      <c r="E14" s="268">
        <f>SUM(B14*D14)</f>
        <v>0</v>
      </c>
      <c r="G14" s="120" t="s">
        <v>623</v>
      </c>
      <c r="H14" s="5">
        <v>12.75</v>
      </c>
      <c r="I14" s="155" t="s">
        <v>624</v>
      </c>
      <c r="J14" s="6"/>
      <c r="K14" s="124">
        <f t="shared" si="2"/>
        <v>0</v>
      </c>
    </row>
    <row r="15" spans="1:11" ht="30" customHeight="1" thickBot="1" x14ac:dyDescent="0.35">
      <c r="A15" s="286">
        <v>16175</v>
      </c>
      <c r="B15" s="264">
        <v>22.12</v>
      </c>
      <c r="C15" s="270" t="s">
        <v>1135</v>
      </c>
      <c r="D15" s="287"/>
      <c r="E15" s="268">
        <f>SUM(B15*D15)</f>
        <v>0</v>
      </c>
      <c r="G15" s="120" t="s">
        <v>621</v>
      </c>
      <c r="H15" s="5">
        <v>12.75</v>
      </c>
      <c r="I15" s="155" t="s">
        <v>622</v>
      </c>
      <c r="J15" s="6"/>
      <c r="K15" s="124">
        <f t="shared" si="2"/>
        <v>0</v>
      </c>
    </row>
    <row r="16" spans="1:11" ht="30" customHeight="1" thickBot="1" x14ac:dyDescent="0.35">
      <c r="A16" s="286">
        <v>16170</v>
      </c>
      <c r="B16" s="264">
        <v>22.12</v>
      </c>
      <c r="C16" s="270" t="s">
        <v>1138</v>
      </c>
      <c r="D16" s="287"/>
      <c r="E16" s="268">
        <f>SUM(B16*D16)</f>
        <v>0</v>
      </c>
      <c r="G16" s="237" t="s">
        <v>1018</v>
      </c>
      <c r="H16" s="238">
        <v>18.75</v>
      </c>
      <c r="I16" s="241" t="s">
        <v>1016</v>
      </c>
      <c r="J16" s="240"/>
      <c r="K16" s="124">
        <f t="shared" si="2"/>
        <v>0</v>
      </c>
    </row>
    <row r="17" spans="1:11" ht="30" customHeight="1" thickBot="1" x14ac:dyDescent="0.35">
      <c r="A17" s="809" t="s">
        <v>1232</v>
      </c>
      <c r="B17" s="810"/>
      <c r="C17" s="810"/>
      <c r="D17" s="810"/>
      <c r="E17" s="811"/>
      <c r="G17" s="767" t="s">
        <v>628</v>
      </c>
      <c r="H17" s="767"/>
      <c r="I17" s="767"/>
      <c r="J17" s="767"/>
      <c r="K17" s="767"/>
    </row>
    <row r="18" spans="1:11" ht="30" customHeight="1" thickBot="1" x14ac:dyDescent="0.35">
      <c r="A18" s="286">
        <v>16189</v>
      </c>
      <c r="B18" s="264">
        <v>26</v>
      </c>
      <c r="C18" s="270" t="s">
        <v>1136</v>
      </c>
      <c r="D18" s="287"/>
      <c r="E18" s="268">
        <f t="shared" ref="E18:E26" si="3">SUM(B18*D18)</f>
        <v>0</v>
      </c>
      <c r="G18" s="120" t="s">
        <v>633</v>
      </c>
      <c r="H18" s="5">
        <v>8.5</v>
      </c>
      <c r="I18" s="155" t="s">
        <v>634</v>
      </c>
      <c r="J18" s="6"/>
      <c r="K18" s="124">
        <f>SUM(H18*J18)</f>
        <v>0</v>
      </c>
    </row>
    <row r="19" spans="1:11" ht="30" customHeight="1" thickBot="1" x14ac:dyDescent="0.35">
      <c r="A19" s="286">
        <v>16185</v>
      </c>
      <c r="B19" s="264">
        <v>26</v>
      </c>
      <c r="C19" s="270" t="s">
        <v>1137</v>
      </c>
      <c r="D19" s="287"/>
      <c r="E19" s="268">
        <f t="shared" si="3"/>
        <v>0</v>
      </c>
      <c r="G19" s="120" t="s">
        <v>637</v>
      </c>
      <c r="H19" s="5">
        <v>8.5</v>
      </c>
      <c r="I19" s="155" t="s">
        <v>638</v>
      </c>
      <c r="J19" s="6"/>
      <c r="K19" s="124">
        <f>SUM(H19*J19)</f>
        <v>0</v>
      </c>
    </row>
    <row r="20" spans="1:11" ht="30" customHeight="1" thickBot="1" x14ac:dyDescent="0.35">
      <c r="A20" s="286">
        <v>16186</v>
      </c>
      <c r="B20" s="264">
        <v>26</v>
      </c>
      <c r="C20" s="270" t="s">
        <v>1139</v>
      </c>
      <c r="D20" s="287"/>
      <c r="E20" s="268">
        <f t="shared" si="3"/>
        <v>0</v>
      </c>
      <c r="G20" s="767" t="s">
        <v>641</v>
      </c>
      <c r="H20" s="767"/>
      <c r="I20" s="767"/>
      <c r="J20" s="767"/>
      <c r="K20" s="767"/>
    </row>
    <row r="21" spans="1:11" ht="30" customHeight="1" thickBot="1" x14ac:dyDescent="0.35">
      <c r="A21" s="286">
        <v>16181</v>
      </c>
      <c r="B21" s="264">
        <v>26</v>
      </c>
      <c r="C21" s="270" t="s">
        <v>1140</v>
      </c>
      <c r="D21" s="287"/>
      <c r="E21" s="268">
        <f t="shared" si="3"/>
        <v>0</v>
      </c>
      <c r="G21" s="120" t="s">
        <v>642</v>
      </c>
      <c r="H21" s="5">
        <v>18.75</v>
      </c>
      <c r="I21" s="155" t="s">
        <v>643</v>
      </c>
      <c r="J21" s="6"/>
      <c r="K21" s="124">
        <f>SUM(H21*J21)</f>
        <v>0</v>
      </c>
    </row>
    <row r="22" spans="1:11" ht="30" customHeight="1" thickBot="1" x14ac:dyDescent="0.35">
      <c r="A22" s="286">
        <v>16182</v>
      </c>
      <c r="B22" s="264">
        <v>26</v>
      </c>
      <c r="C22" s="270" t="s">
        <v>1141</v>
      </c>
      <c r="D22" s="287"/>
      <c r="E22" s="268">
        <f t="shared" si="3"/>
        <v>0</v>
      </c>
      <c r="G22" s="280" t="s">
        <v>1115</v>
      </c>
      <c r="H22" s="281">
        <v>8</v>
      </c>
      <c r="I22" s="282" t="s">
        <v>1114</v>
      </c>
      <c r="J22" s="283"/>
      <c r="K22" s="284">
        <f>SUM(H22*J22)</f>
        <v>0</v>
      </c>
    </row>
    <row r="23" spans="1:11" ht="30" customHeight="1" thickBot="1" x14ac:dyDescent="0.35">
      <c r="A23" s="286">
        <v>16188</v>
      </c>
      <c r="B23" s="264">
        <v>26</v>
      </c>
      <c r="C23" s="270" t="s">
        <v>1257</v>
      </c>
      <c r="D23" s="287"/>
      <c r="E23" s="268">
        <f t="shared" si="3"/>
        <v>0</v>
      </c>
      <c r="G23" s="120" t="s">
        <v>655</v>
      </c>
      <c r="H23" s="5">
        <v>3.25</v>
      </c>
      <c r="I23" s="155" t="s">
        <v>656</v>
      </c>
      <c r="J23" s="212"/>
      <c r="K23" s="124">
        <f>SUM(H23*J23)</f>
        <v>0</v>
      </c>
    </row>
    <row r="24" spans="1:11" ht="30" customHeight="1" thickBot="1" x14ac:dyDescent="0.35">
      <c r="A24" s="286">
        <v>16183</v>
      </c>
      <c r="B24" s="264">
        <v>26</v>
      </c>
      <c r="C24" s="270" t="s">
        <v>1143</v>
      </c>
      <c r="D24" s="287"/>
      <c r="E24" s="268">
        <f t="shared" si="3"/>
        <v>0</v>
      </c>
      <c r="G24" s="120" t="s">
        <v>645</v>
      </c>
      <c r="H24" s="5">
        <v>15</v>
      </c>
      <c r="I24" s="155" t="s">
        <v>646</v>
      </c>
      <c r="J24" s="6"/>
      <c r="K24" s="124">
        <f>SUM(H24*J24)</f>
        <v>0</v>
      </c>
    </row>
    <row r="25" spans="1:11" ht="30" customHeight="1" thickBot="1" x14ac:dyDescent="0.35">
      <c r="A25" s="286">
        <v>16184</v>
      </c>
      <c r="B25" s="264">
        <v>26</v>
      </c>
      <c r="C25" s="270" t="s">
        <v>1144</v>
      </c>
      <c r="D25" s="287"/>
      <c r="E25" s="268">
        <f t="shared" si="3"/>
        <v>0</v>
      </c>
      <c r="G25" s="767" t="s">
        <v>647</v>
      </c>
      <c r="H25" s="767"/>
      <c r="I25" s="767"/>
      <c r="J25" s="767"/>
      <c r="K25" s="767"/>
    </row>
    <row r="26" spans="1:11" ht="30" customHeight="1" thickBot="1" x14ac:dyDescent="0.35">
      <c r="A26" s="286">
        <v>16187</v>
      </c>
      <c r="B26" s="264">
        <v>26</v>
      </c>
      <c r="C26" s="270" t="s">
        <v>1145</v>
      </c>
      <c r="D26" s="287"/>
      <c r="E26" s="268">
        <f t="shared" si="3"/>
        <v>0</v>
      </c>
      <c r="G26" s="120" t="s">
        <v>649</v>
      </c>
      <c r="H26" s="5">
        <v>3.25</v>
      </c>
      <c r="I26" s="155" t="s">
        <v>650</v>
      </c>
      <c r="J26" s="212"/>
      <c r="K26" s="124">
        <f>SUM(H26*J26)</f>
        <v>0</v>
      </c>
    </row>
    <row r="27" spans="1:11" ht="30" customHeight="1" thickBot="1" x14ac:dyDescent="0.35">
      <c r="A27" s="805" t="s">
        <v>1199</v>
      </c>
      <c r="B27" s="805"/>
      <c r="C27" s="805"/>
      <c r="D27" s="805"/>
      <c r="E27" s="805"/>
      <c r="G27" s="419" t="s">
        <v>1554</v>
      </c>
      <c r="H27" s="420">
        <v>12</v>
      </c>
      <c r="I27" s="421" t="s">
        <v>1545</v>
      </c>
      <c r="J27" s="422"/>
      <c r="K27" s="423">
        <f>SUM(H27*J27)</f>
        <v>0</v>
      </c>
    </row>
    <row r="28" spans="1:11" ht="30" customHeight="1" thickBot="1" x14ac:dyDescent="0.35">
      <c r="A28" s="286">
        <v>16191</v>
      </c>
      <c r="B28" s="264">
        <v>16.5</v>
      </c>
      <c r="C28" s="270" t="s">
        <v>1128</v>
      </c>
      <c r="D28" s="287"/>
      <c r="E28" s="268">
        <f>SUM(B28*D28)</f>
        <v>0</v>
      </c>
      <c r="G28" s="120" t="s">
        <v>653</v>
      </c>
      <c r="H28" s="5">
        <v>3.25</v>
      </c>
      <c r="I28" s="155" t="s">
        <v>654</v>
      </c>
      <c r="J28" s="212"/>
      <c r="K28" s="124">
        <f>SUM(H28*J28)</f>
        <v>0</v>
      </c>
    </row>
    <row r="29" spans="1:11" ht="30" customHeight="1" thickBot="1" x14ac:dyDescent="0.35">
      <c r="A29" s="29" t="s">
        <v>629</v>
      </c>
      <c r="B29" s="42">
        <v>15.75</v>
      </c>
      <c r="C29" s="163" t="s">
        <v>630</v>
      </c>
      <c r="D29" s="7"/>
      <c r="E29" s="43">
        <f>SUM(B29*D29)</f>
        <v>0</v>
      </c>
      <c r="G29" s="815" t="s">
        <v>1173</v>
      </c>
      <c r="H29" s="810"/>
      <c r="I29" s="810"/>
      <c r="J29" s="810"/>
      <c r="K29" s="811"/>
    </row>
    <row r="30" spans="1:11" ht="30" customHeight="1" thickBot="1" x14ac:dyDescent="0.35">
      <c r="A30" s="805" t="s">
        <v>1210</v>
      </c>
      <c r="B30" s="805"/>
      <c r="C30" s="805"/>
      <c r="D30" s="805"/>
      <c r="E30" s="805"/>
      <c r="G30" s="29" t="s">
        <v>702</v>
      </c>
      <c r="H30" s="42">
        <v>26</v>
      </c>
      <c r="I30" s="101" t="s">
        <v>703</v>
      </c>
      <c r="J30" s="7"/>
      <c r="K30" s="43">
        <f t="shared" ref="K30:K37" si="4">SUM(H30*J30)</f>
        <v>0</v>
      </c>
    </row>
    <row r="31" spans="1:11" ht="30" customHeight="1" thickBot="1" x14ac:dyDescent="0.35">
      <c r="A31" s="29" t="s">
        <v>625</v>
      </c>
      <c r="B31" s="42">
        <v>13.25</v>
      </c>
      <c r="C31" s="163" t="s">
        <v>626</v>
      </c>
      <c r="D31" s="7"/>
      <c r="E31" s="43">
        <f>SUM(B31*D31)</f>
        <v>0</v>
      </c>
      <c r="G31" s="29" t="s">
        <v>704</v>
      </c>
      <c r="H31" s="42">
        <v>26</v>
      </c>
      <c r="I31" s="101" t="s">
        <v>705</v>
      </c>
      <c r="J31" s="7"/>
      <c r="K31" s="43">
        <f t="shared" si="4"/>
        <v>0</v>
      </c>
    </row>
    <row r="32" spans="1:11" ht="30" customHeight="1" thickBot="1" x14ac:dyDescent="0.35">
      <c r="A32" s="805" t="s">
        <v>1231</v>
      </c>
      <c r="B32" s="805"/>
      <c r="C32" s="805"/>
      <c r="D32" s="805"/>
      <c r="E32" s="805"/>
      <c r="G32" s="29" t="s">
        <v>706</v>
      </c>
      <c r="H32" s="42">
        <v>26</v>
      </c>
      <c r="I32" s="101" t="s">
        <v>707</v>
      </c>
      <c r="J32" s="7"/>
      <c r="K32" s="43">
        <f t="shared" si="4"/>
        <v>0</v>
      </c>
    </row>
    <row r="33" spans="1:11" ht="30" customHeight="1" thickBot="1" x14ac:dyDescent="0.35">
      <c r="A33" s="29" t="s">
        <v>635</v>
      </c>
      <c r="B33" s="42">
        <v>14.25</v>
      </c>
      <c r="C33" s="163" t="s">
        <v>636</v>
      </c>
      <c r="D33" s="7"/>
      <c r="E33" s="43">
        <f>SUM(B33*D33)</f>
        <v>0</v>
      </c>
      <c r="G33" s="29" t="s">
        <v>709</v>
      </c>
      <c r="H33" s="42">
        <v>26</v>
      </c>
      <c r="I33" s="101" t="s">
        <v>710</v>
      </c>
      <c r="J33" s="7"/>
      <c r="K33" s="43">
        <f t="shared" si="4"/>
        <v>0</v>
      </c>
    </row>
    <row r="34" spans="1:11" ht="30" customHeight="1" thickBot="1" x14ac:dyDescent="0.35">
      <c r="A34" s="263" t="s">
        <v>1094</v>
      </c>
      <c r="B34" s="264">
        <v>7</v>
      </c>
      <c r="C34" s="270" t="s">
        <v>1093</v>
      </c>
      <c r="D34" s="266"/>
      <c r="E34" s="268">
        <f>SUM(B34*D34)</f>
        <v>0</v>
      </c>
      <c r="G34" s="29" t="s">
        <v>711</v>
      </c>
      <c r="H34" s="42">
        <v>26</v>
      </c>
      <c r="I34" s="101" t="s">
        <v>712</v>
      </c>
      <c r="J34" s="7"/>
      <c r="K34" s="43">
        <f t="shared" si="4"/>
        <v>0</v>
      </c>
    </row>
    <row r="35" spans="1:11" ht="30" customHeight="1" thickBot="1" x14ac:dyDescent="0.35">
      <c r="A35" s="519" t="s">
        <v>1837</v>
      </c>
      <c r="B35" s="520">
        <v>20</v>
      </c>
      <c r="C35" s="531" t="s">
        <v>1836</v>
      </c>
      <c r="D35" s="522"/>
      <c r="E35" s="268">
        <f>SUM(B35*D35)</f>
        <v>0</v>
      </c>
      <c r="G35" s="29" t="s">
        <v>713</v>
      </c>
      <c r="H35" s="42">
        <v>26</v>
      </c>
      <c r="I35" s="101" t="s">
        <v>714</v>
      </c>
      <c r="J35" s="7"/>
      <c r="K35" s="43">
        <f t="shared" si="4"/>
        <v>0</v>
      </c>
    </row>
    <row r="36" spans="1:11" ht="30" customHeight="1" thickBot="1" x14ac:dyDescent="0.35">
      <c r="A36" s="805" t="s">
        <v>1212</v>
      </c>
      <c r="B36" s="805"/>
      <c r="C36" s="805"/>
      <c r="D36" s="805"/>
      <c r="E36" s="805"/>
      <c r="G36" s="29" t="s">
        <v>715</v>
      </c>
      <c r="H36" s="42">
        <v>26</v>
      </c>
      <c r="I36" s="101" t="s">
        <v>716</v>
      </c>
      <c r="J36" s="7"/>
      <c r="K36" s="43">
        <f t="shared" si="4"/>
        <v>0</v>
      </c>
    </row>
    <row r="37" spans="1:11" ht="30" customHeight="1" thickBot="1" x14ac:dyDescent="0.35">
      <c r="A37" s="29" t="s">
        <v>639</v>
      </c>
      <c r="B37" s="42">
        <v>14.25</v>
      </c>
      <c r="C37" s="163" t="s">
        <v>640</v>
      </c>
      <c r="D37" s="7"/>
      <c r="E37" s="43">
        <f>SUM(B37*D37)</f>
        <v>0</v>
      </c>
      <c r="G37" s="29" t="s">
        <v>915</v>
      </c>
      <c r="H37" s="42">
        <v>2</v>
      </c>
      <c r="I37" s="101" t="s">
        <v>914</v>
      </c>
      <c r="J37" s="7"/>
      <c r="K37" s="43">
        <f t="shared" si="4"/>
        <v>0</v>
      </c>
    </row>
    <row r="38" spans="1:11" ht="30" customHeight="1" thickBot="1" x14ac:dyDescent="0.35">
      <c r="A38" s="313" t="s">
        <v>1238</v>
      </c>
      <c r="B38" s="314">
        <v>24</v>
      </c>
      <c r="C38" s="327" t="s">
        <v>1239</v>
      </c>
      <c r="D38" s="316"/>
      <c r="E38" s="268">
        <f>SUM(B38*D38)</f>
        <v>0</v>
      </c>
      <c r="G38" s="809" t="s">
        <v>717</v>
      </c>
      <c r="H38" s="810"/>
      <c r="I38" s="810"/>
      <c r="J38" s="810"/>
      <c r="K38" s="821"/>
    </row>
    <row r="39" spans="1:11" ht="30" customHeight="1" thickBot="1" x14ac:dyDescent="0.35">
      <c r="A39" s="29" t="s">
        <v>1207</v>
      </c>
      <c r="B39" s="42">
        <v>15</v>
      </c>
      <c r="C39" s="163" t="s">
        <v>1309</v>
      </c>
      <c r="D39" s="7"/>
      <c r="E39" s="43">
        <f>SUM(B39*D39)</f>
        <v>0</v>
      </c>
      <c r="G39" s="29" t="s">
        <v>729</v>
      </c>
      <c r="H39" s="42">
        <v>26</v>
      </c>
      <c r="I39" s="101" t="s">
        <v>730</v>
      </c>
      <c r="J39" s="7"/>
      <c r="K39" s="43">
        <f>SUM(H39*J39)</f>
        <v>0</v>
      </c>
    </row>
    <row r="40" spans="1:11" ht="30" customHeight="1" thickBot="1" x14ac:dyDescent="0.35">
      <c r="A40" s="805" t="s">
        <v>1213</v>
      </c>
      <c r="B40" s="805"/>
      <c r="C40" s="805"/>
      <c r="D40" s="805"/>
      <c r="E40" s="805"/>
      <c r="G40" s="29" t="s">
        <v>725</v>
      </c>
      <c r="H40" s="42">
        <v>26</v>
      </c>
      <c r="I40" s="101" t="s">
        <v>726</v>
      </c>
      <c r="J40" s="7"/>
      <c r="K40" s="43">
        <f>SUM(H40*J40)</f>
        <v>0</v>
      </c>
    </row>
    <row r="41" spans="1:11" ht="30" customHeight="1" thickBot="1" x14ac:dyDescent="0.35">
      <c r="A41" s="29" t="s">
        <v>631</v>
      </c>
      <c r="B41" s="42">
        <v>23.25</v>
      </c>
      <c r="C41" s="163" t="s">
        <v>632</v>
      </c>
      <c r="D41" s="7"/>
      <c r="E41" s="43">
        <f>SUM(B41*D41)</f>
        <v>0</v>
      </c>
      <c r="G41" s="29" t="s">
        <v>721</v>
      </c>
      <c r="H41" s="42">
        <v>26</v>
      </c>
      <c r="I41" s="101" t="s">
        <v>722</v>
      </c>
      <c r="J41" s="7"/>
      <c r="K41" s="43">
        <f>SUM(H41*J41)</f>
        <v>0</v>
      </c>
    </row>
    <row r="42" spans="1:11" ht="30" customHeight="1" thickBot="1" x14ac:dyDescent="0.35">
      <c r="A42" s="225" t="s">
        <v>1008</v>
      </c>
      <c r="B42" s="226">
        <v>29.5</v>
      </c>
      <c r="C42" s="230" t="s">
        <v>1006</v>
      </c>
      <c r="D42" s="228"/>
      <c r="E42" s="229">
        <f>SUM(B42*D42)</f>
        <v>0</v>
      </c>
      <c r="G42" s="29" t="s">
        <v>644</v>
      </c>
      <c r="H42" s="42">
        <v>26</v>
      </c>
      <c r="I42" s="101" t="s">
        <v>718</v>
      </c>
      <c r="J42" s="7"/>
      <c r="K42" s="43">
        <f>SUM(H42*J42)</f>
        <v>0</v>
      </c>
    </row>
    <row r="43" spans="1:11" ht="30" customHeight="1" thickBot="1" x14ac:dyDescent="0.35">
      <c r="A43" s="225" t="s">
        <v>1007</v>
      </c>
      <c r="B43" s="226">
        <v>29.5</v>
      </c>
      <c r="C43" s="230" t="s">
        <v>1005</v>
      </c>
      <c r="D43" s="228"/>
      <c r="E43" s="229">
        <f>SUM(B43*D43)</f>
        <v>0</v>
      </c>
      <c r="G43" s="822" t="s">
        <v>265</v>
      </c>
      <c r="H43" s="823"/>
      <c r="I43" s="823"/>
      <c r="J43" s="823"/>
      <c r="K43" s="823"/>
    </row>
    <row r="44" spans="1:11" ht="30" customHeight="1" thickBot="1" x14ac:dyDescent="0.35">
      <c r="A44" s="409" t="s">
        <v>1731</v>
      </c>
      <c r="B44" s="410">
        <v>13.12</v>
      </c>
      <c r="C44" s="446" t="s">
        <v>1730</v>
      </c>
      <c r="D44" s="415"/>
      <c r="E44" s="412">
        <f>SUM(B44*D44)</f>
        <v>0</v>
      </c>
      <c r="F44" s="4"/>
      <c r="G44" s="29" t="s">
        <v>267</v>
      </c>
      <c r="H44" s="42">
        <v>8.5</v>
      </c>
      <c r="I44" s="101" t="s">
        <v>1675</v>
      </c>
      <c r="J44" s="7"/>
      <c r="K44" s="43">
        <f t="shared" ref="K44:K51" si="5">SUM(H44*J44)</f>
        <v>0</v>
      </c>
    </row>
    <row r="45" spans="1:11" ht="30" customHeight="1" thickBot="1" x14ac:dyDescent="0.35">
      <c r="A45" s="292" t="s">
        <v>1206</v>
      </c>
      <c r="B45" s="293">
        <v>32.5</v>
      </c>
      <c r="C45" s="326" t="s">
        <v>1310</v>
      </c>
      <c r="D45" s="295"/>
      <c r="E45" s="296">
        <f>SUM(B45*D45)</f>
        <v>0</v>
      </c>
      <c r="G45" s="29" t="s">
        <v>269</v>
      </c>
      <c r="H45" s="42">
        <v>7</v>
      </c>
      <c r="I45" s="101" t="s">
        <v>1676</v>
      </c>
      <c r="J45" s="7"/>
      <c r="K45" s="43">
        <f t="shared" si="5"/>
        <v>0</v>
      </c>
    </row>
    <row r="46" spans="1:11" ht="30" customHeight="1" thickBot="1" x14ac:dyDescent="0.35">
      <c r="A46" s="574" t="s">
        <v>1215</v>
      </c>
      <c r="B46" s="575"/>
      <c r="C46" s="575"/>
      <c r="D46" s="575"/>
      <c r="E46" s="576"/>
      <c r="G46" s="32" t="s">
        <v>271</v>
      </c>
      <c r="H46" s="30">
        <v>6.8</v>
      </c>
      <c r="I46" s="31" t="s">
        <v>1677</v>
      </c>
      <c r="J46" s="36"/>
      <c r="K46" s="33">
        <f t="shared" si="5"/>
        <v>0</v>
      </c>
    </row>
    <row r="47" spans="1:11" ht="30" customHeight="1" thickBot="1" x14ac:dyDescent="0.35">
      <c r="A47" s="29" t="s">
        <v>1209</v>
      </c>
      <c r="B47" s="42">
        <v>13.25</v>
      </c>
      <c r="C47" s="163" t="s">
        <v>1311</v>
      </c>
      <c r="D47" s="7"/>
      <c r="E47" s="43">
        <f>SUM(B47*D47)</f>
        <v>0</v>
      </c>
      <c r="G47" s="32" t="s">
        <v>274</v>
      </c>
      <c r="H47" s="30">
        <v>7</v>
      </c>
      <c r="I47" s="31" t="s">
        <v>1678</v>
      </c>
      <c r="J47" s="36"/>
      <c r="K47" s="33">
        <f t="shared" si="5"/>
        <v>0</v>
      </c>
    </row>
    <row r="48" spans="1:11" ht="30" customHeight="1" thickBot="1" x14ac:dyDescent="0.35">
      <c r="A48" s="29" t="s">
        <v>1208</v>
      </c>
      <c r="B48" s="42">
        <v>15.25</v>
      </c>
      <c r="C48" s="163" t="s">
        <v>1312</v>
      </c>
      <c r="D48" s="7"/>
      <c r="E48" s="43">
        <f>SUM(B48*D48)</f>
        <v>0</v>
      </c>
      <c r="G48" s="32" t="s">
        <v>277</v>
      </c>
      <c r="H48" s="30">
        <v>7</v>
      </c>
      <c r="I48" s="31" t="s">
        <v>1679</v>
      </c>
      <c r="J48" s="36"/>
      <c r="K48" s="33">
        <f t="shared" si="5"/>
        <v>0</v>
      </c>
    </row>
    <row r="49" spans="1:11" ht="30" customHeight="1" thickBot="1" x14ac:dyDescent="0.35">
      <c r="A49" s="263" t="s">
        <v>1434</v>
      </c>
      <c r="B49" s="264">
        <v>15</v>
      </c>
      <c r="C49" s="270" t="s">
        <v>1435</v>
      </c>
      <c r="D49" s="270"/>
      <c r="E49" s="43">
        <f>SUM(B49*D49)</f>
        <v>0</v>
      </c>
      <c r="G49" s="32" t="s">
        <v>280</v>
      </c>
      <c r="H49" s="30">
        <v>13.75</v>
      </c>
      <c r="I49" s="31" t="s">
        <v>1680</v>
      </c>
      <c r="J49" s="36"/>
      <c r="K49" s="33">
        <f t="shared" si="5"/>
        <v>0</v>
      </c>
    </row>
    <row r="50" spans="1:11" ht="30" customHeight="1" thickBot="1" x14ac:dyDescent="0.35">
      <c r="A50" s="263" t="s">
        <v>1838</v>
      </c>
      <c r="B50" s="264">
        <v>34</v>
      </c>
      <c r="C50" s="532" t="s">
        <v>1839</v>
      </c>
      <c r="D50" s="270"/>
      <c r="E50" s="43">
        <f>SUM(B50*D50)</f>
        <v>0</v>
      </c>
      <c r="G50" s="32" t="s">
        <v>281</v>
      </c>
      <c r="H50" s="30">
        <v>7</v>
      </c>
      <c r="I50" s="31" t="s">
        <v>1681</v>
      </c>
      <c r="J50" s="36"/>
      <c r="K50" s="33">
        <f t="shared" si="5"/>
        <v>0</v>
      </c>
    </row>
    <row r="51" spans="1:11" ht="30" customHeight="1" thickBot="1" x14ac:dyDescent="0.35">
      <c r="A51" s="574" t="s">
        <v>1216</v>
      </c>
      <c r="B51" s="575"/>
      <c r="C51" s="575"/>
      <c r="D51" s="575"/>
      <c r="E51" s="576"/>
      <c r="G51" s="32" t="s">
        <v>284</v>
      </c>
      <c r="H51" s="30">
        <v>13.75</v>
      </c>
      <c r="I51" s="31" t="s">
        <v>285</v>
      </c>
      <c r="J51" s="36"/>
      <c r="K51" s="33">
        <f t="shared" si="5"/>
        <v>0</v>
      </c>
    </row>
    <row r="52" spans="1:11" ht="30" customHeight="1" thickBot="1" x14ac:dyDescent="0.35">
      <c r="A52" s="32" t="s">
        <v>651</v>
      </c>
      <c r="B52" s="42">
        <v>11.25</v>
      </c>
      <c r="C52" s="84" t="s">
        <v>652</v>
      </c>
      <c r="D52" s="213"/>
      <c r="E52" s="33">
        <f>SUM(B52*D52)</f>
        <v>0</v>
      </c>
    </row>
    <row r="53" spans="1:11" ht="30" customHeight="1" thickBot="1" x14ac:dyDescent="0.35">
      <c r="A53" s="574" t="s">
        <v>1059</v>
      </c>
      <c r="B53" s="575"/>
      <c r="C53" s="575"/>
      <c r="D53" s="575"/>
      <c r="E53" s="576"/>
    </row>
    <row r="54" spans="1:11" ht="30" customHeight="1" thickBot="1" x14ac:dyDescent="0.35">
      <c r="A54" s="286">
        <v>16256</v>
      </c>
      <c r="B54" s="264">
        <v>3</v>
      </c>
      <c r="C54" s="270" t="s">
        <v>1161</v>
      </c>
      <c r="D54" s="287"/>
      <c r="E54" s="268">
        <f>SUM(B54*D54)</f>
        <v>0</v>
      </c>
    </row>
    <row r="55" spans="1:11" ht="30" customHeight="1" thickBot="1" x14ac:dyDescent="0.35">
      <c r="A55" s="286">
        <v>16179</v>
      </c>
      <c r="B55" s="264">
        <v>16.5</v>
      </c>
      <c r="C55" s="270" t="s">
        <v>1155</v>
      </c>
      <c r="D55" s="287"/>
      <c r="E55" s="268">
        <f>SUM(B55*D55)</f>
        <v>0</v>
      </c>
    </row>
    <row r="56" spans="1:11" ht="30" customHeight="1" thickBot="1" x14ac:dyDescent="0.35">
      <c r="A56" s="29" t="s">
        <v>692</v>
      </c>
      <c r="B56" s="42">
        <v>10</v>
      </c>
      <c r="C56" s="101" t="s">
        <v>693</v>
      </c>
      <c r="D56" s="7"/>
      <c r="E56" s="43">
        <f>B56*D56</f>
        <v>0</v>
      </c>
    </row>
    <row r="57" spans="1:11" ht="30" customHeight="1" thickBot="1" x14ac:dyDescent="0.35">
      <c r="A57" s="29" t="s">
        <v>663</v>
      </c>
      <c r="B57" s="42">
        <v>6.1</v>
      </c>
      <c r="C57" s="101" t="s">
        <v>1187</v>
      </c>
      <c r="D57" s="7"/>
      <c r="E57" s="43">
        <f>SUM(B57*D57)</f>
        <v>0</v>
      </c>
    </row>
    <row r="58" spans="1:11" ht="30" customHeight="1" thickBot="1" x14ac:dyDescent="0.35"/>
    <row r="59" spans="1:11" ht="30" customHeight="1" thickTop="1" thickBot="1" x14ac:dyDescent="0.45">
      <c r="A59" s="288"/>
      <c r="G59" s="818" t="s">
        <v>620</v>
      </c>
      <c r="H59" s="819"/>
      <c r="I59" s="820"/>
      <c r="J59" s="816">
        <f>SUM(K4:K51,E4:E57)</f>
        <v>0</v>
      </c>
      <c r="K59" s="817"/>
    </row>
    <row r="60" spans="1:11" ht="17.25" thickTop="1" x14ac:dyDescent="0.3"/>
  </sheetData>
  <sortState ref="F39:I44">
    <sortCondition ref="H39:H44"/>
  </sortState>
  <mergeCells count="21">
    <mergeCell ref="A27:E27"/>
    <mergeCell ref="A30:E30"/>
    <mergeCell ref="A32:E32"/>
    <mergeCell ref="A36:E36"/>
    <mergeCell ref="A40:E40"/>
    <mergeCell ref="G29:K29"/>
    <mergeCell ref="J59:K59"/>
    <mergeCell ref="G59:I59"/>
    <mergeCell ref="G38:K38"/>
    <mergeCell ref="G43:K43"/>
    <mergeCell ref="A1:B1"/>
    <mergeCell ref="C1:F1"/>
    <mergeCell ref="J1:K1"/>
    <mergeCell ref="G3:K3"/>
    <mergeCell ref="G25:K25"/>
    <mergeCell ref="G17:K17"/>
    <mergeCell ref="G20:K20"/>
    <mergeCell ref="A3:E3"/>
    <mergeCell ref="A17:E17"/>
    <mergeCell ref="A13:E13"/>
    <mergeCell ref="G10:K10"/>
  </mergeCells>
  <printOptions horizontalCentered="1"/>
  <pageMargins left="0.7" right="0.7" top="0.75" bottom="0.75" header="0.3" footer="0.3"/>
  <pageSetup scale="39" orientation="portrait" r:id="rId1"/>
  <headerFooter>
    <oddFooter>&amp;L&amp;D&amp;C&amp;A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view="pageBreakPreview" topLeftCell="A10" zoomScale="60" zoomScaleNormal="60" workbookViewId="0">
      <selection activeCell="I4" sqref="I4"/>
    </sheetView>
  </sheetViews>
  <sheetFormatPr defaultRowHeight="16.5" x14ac:dyDescent="0.3"/>
  <cols>
    <col min="1" max="1" width="9.140625" style="9"/>
    <col min="2" max="2" width="11.42578125" style="9" customWidth="1"/>
    <col min="3" max="3" width="73.7109375" style="9" customWidth="1"/>
    <col min="4" max="4" width="9.140625" style="9"/>
    <col min="5" max="5" width="14.28515625" style="9" customWidth="1"/>
    <col min="6" max="6" width="5.28515625" style="9" customWidth="1"/>
    <col min="7" max="7" width="9.140625" style="9"/>
    <col min="8" max="8" width="11.5703125" style="9" customWidth="1"/>
    <col min="9" max="9" width="74.7109375" style="9" customWidth="1"/>
    <col min="10" max="10" width="9.140625" style="9"/>
    <col min="11" max="11" width="13.7109375" style="9" customWidth="1"/>
    <col min="12" max="16384" width="9.140625" style="9"/>
  </cols>
  <sheetData>
    <row r="1" spans="1:11" ht="39.75" customHeight="1" thickBot="1" x14ac:dyDescent="0.5">
      <c r="A1" s="807" t="s">
        <v>0</v>
      </c>
      <c r="B1" s="807"/>
      <c r="C1" s="744">
        <f>COVER!C8</f>
        <v>0</v>
      </c>
      <c r="D1" s="744"/>
      <c r="E1" s="744"/>
      <c r="F1" s="744"/>
      <c r="G1" s="154"/>
      <c r="H1" s="142"/>
      <c r="I1" s="828" t="s">
        <v>5</v>
      </c>
      <c r="J1" s="828"/>
      <c r="K1" s="214">
        <v>9</v>
      </c>
    </row>
    <row r="2" spans="1:11" ht="39.75" customHeight="1" thickBot="1" x14ac:dyDescent="0.35">
      <c r="A2" s="120" t="s">
        <v>6</v>
      </c>
      <c r="B2" s="121" t="s">
        <v>7</v>
      </c>
      <c r="C2" s="155" t="s">
        <v>9</v>
      </c>
      <c r="D2" s="6" t="s">
        <v>12</v>
      </c>
      <c r="E2" s="121" t="s">
        <v>11</v>
      </c>
      <c r="F2" s="157"/>
      <c r="G2" s="120" t="s">
        <v>6</v>
      </c>
      <c r="H2" s="121" t="s">
        <v>7</v>
      </c>
      <c r="I2" s="155" t="s">
        <v>9</v>
      </c>
      <c r="J2" s="6" t="s">
        <v>12</v>
      </c>
      <c r="K2" s="121" t="s">
        <v>11</v>
      </c>
    </row>
    <row r="3" spans="1:11" ht="30" customHeight="1" thickBot="1" x14ac:dyDescent="0.35">
      <c r="A3" s="746" t="s">
        <v>677</v>
      </c>
      <c r="B3" s="746"/>
      <c r="C3" s="746"/>
      <c r="D3" s="746"/>
      <c r="E3" s="746"/>
      <c r="F3" s="160"/>
      <c r="G3" s="829" t="s">
        <v>1172</v>
      </c>
      <c r="H3" s="830"/>
      <c r="I3" s="830"/>
      <c r="J3" s="830"/>
      <c r="K3" s="811"/>
    </row>
    <row r="4" spans="1:11" ht="30" customHeight="1" thickBot="1" x14ac:dyDescent="0.35">
      <c r="A4" s="29" t="s">
        <v>678</v>
      </c>
      <c r="B4" s="42">
        <v>10</v>
      </c>
      <c r="C4" s="101" t="s">
        <v>679</v>
      </c>
      <c r="D4" s="7"/>
      <c r="E4" s="43">
        <f>SUM(B4*D4)</f>
        <v>0</v>
      </c>
      <c r="F4" s="160"/>
      <c r="G4" s="263" t="s">
        <v>1076</v>
      </c>
      <c r="H4" s="264">
        <v>20</v>
      </c>
      <c r="I4" s="265" t="s">
        <v>1078</v>
      </c>
      <c r="J4" s="266"/>
      <c r="K4" s="43">
        <f>H4*J4</f>
        <v>0</v>
      </c>
    </row>
    <row r="5" spans="1:11" ht="30" customHeight="1" thickBot="1" x14ac:dyDescent="0.35">
      <c r="A5" s="29" t="s">
        <v>681</v>
      </c>
      <c r="B5" s="42">
        <v>4</v>
      </c>
      <c r="C5" s="101" t="s">
        <v>682</v>
      </c>
      <c r="D5" s="7"/>
      <c r="E5" s="43">
        <f>SUM(B5*D5)</f>
        <v>0</v>
      </c>
      <c r="F5" s="160"/>
      <c r="G5" s="263" t="s">
        <v>1077</v>
      </c>
      <c r="H5" s="264">
        <v>65</v>
      </c>
      <c r="I5" s="265" t="s">
        <v>2063</v>
      </c>
      <c r="J5" s="266"/>
      <c r="K5" s="43">
        <f>H5*J5</f>
        <v>0</v>
      </c>
    </row>
    <row r="6" spans="1:11" ht="30" customHeight="1" thickBot="1" x14ac:dyDescent="0.35">
      <c r="A6" s="29" t="s">
        <v>683</v>
      </c>
      <c r="B6" s="42">
        <v>3.6</v>
      </c>
      <c r="C6" s="101" t="s">
        <v>684</v>
      </c>
      <c r="D6" s="7"/>
      <c r="E6" s="43">
        <f>SUM(B6*D6)</f>
        <v>0</v>
      </c>
      <c r="F6" s="160"/>
      <c r="G6" s="263" t="s">
        <v>1160</v>
      </c>
      <c r="H6" s="264">
        <v>20</v>
      </c>
      <c r="I6" s="265" t="s">
        <v>1159</v>
      </c>
      <c r="J6" s="266"/>
      <c r="K6" s="268">
        <f>H6*J6</f>
        <v>0</v>
      </c>
    </row>
    <row r="7" spans="1:11" ht="30" customHeight="1" thickBot="1" x14ac:dyDescent="0.35">
      <c r="A7" s="29" t="s">
        <v>685</v>
      </c>
      <c r="B7" s="42">
        <v>13.5</v>
      </c>
      <c r="C7" s="101" t="s">
        <v>686</v>
      </c>
      <c r="D7" s="7"/>
      <c r="E7" s="43">
        <f>SUM(B7*D7)</f>
        <v>0</v>
      </c>
      <c r="F7" s="160"/>
      <c r="G7" s="29" t="s">
        <v>708</v>
      </c>
      <c r="H7" s="42">
        <v>2.09</v>
      </c>
      <c r="I7" s="101" t="s">
        <v>1079</v>
      </c>
      <c r="J7" s="7"/>
      <c r="K7" s="43">
        <f t="shared" ref="K7:K15" si="0">SUM(H7*J7)</f>
        <v>0</v>
      </c>
    </row>
    <row r="8" spans="1:11" ht="30" customHeight="1" thickBot="1" x14ac:dyDescent="0.35">
      <c r="A8" s="29" t="s">
        <v>688</v>
      </c>
      <c r="B8" s="42">
        <v>11</v>
      </c>
      <c r="C8" s="101" t="s">
        <v>689</v>
      </c>
      <c r="D8" s="7"/>
      <c r="E8" s="43">
        <f>SUM(B8*D8)</f>
        <v>0</v>
      </c>
      <c r="F8" s="160"/>
      <c r="G8" s="242" t="s">
        <v>1053</v>
      </c>
      <c r="H8" s="243">
        <v>3</v>
      </c>
      <c r="I8" s="244" t="s">
        <v>1051</v>
      </c>
      <c r="J8" s="245"/>
      <c r="K8" s="43">
        <f t="shared" si="0"/>
        <v>0</v>
      </c>
    </row>
    <row r="9" spans="1:11" ht="30" customHeight="1" thickBot="1" x14ac:dyDescent="0.35">
      <c r="A9" s="746" t="s">
        <v>935</v>
      </c>
      <c r="B9" s="746"/>
      <c r="C9" s="746"/>
      <c r="D9" s="746"/>
      <c r="E9" s="746"/>
      <c r="F9" s="160"/>
      <c r="G9" s="242" t="s">
        <v>1054</v>
      </c>
      <c r="H9" s="243">
        <v>3.5</v>
      </c>
      <c r="I9" s="244" t="s">
        <v>1052</v>
      </c>
      <c r="J9" s="245"/>
      <c r="K9" s="43">
        <f t="shared" si="0"/>
        <v>0</v>
      </c>
    </row>
    <row r="10" spans="1:11" ht="30" customHeight="1" thickBot="1" x14ac:dyDescent="0.35">
      <c r="A10" s="7">
        <v>13056</v>
      </c>
      <c r="B10" s="42">
        <v>735</v>
      </c>
      <c r="C10" s="47" t="s">
        <v>669</v>
      </c>
      <c r="D10" s="7"/>
      <c r="E10" s="43">
        <f t="shared" ref="E10:E15" si="1">SUM(B10*D10)</f>
        <v>0</v>
      </c>
      <c r="F10" s="160"/>
      <c r="G10" s="242" t="s">
        <v>1055</v>
      </c>
      <c r="H10" s="243">
        <v>3.5</v>
      </c>
      <c r="I10" s="244" t="s">
        <v>1810</v>
      </c>
      <c r="J10" s="245"/>
      <c r="K10" s="43">
        <f t="shared" si="0"/>
        <v>0</v>
      </c>
    </row>
    <row r="11" spans="1:11" ht="30" customHeight="1" thickBot="1" x14ac:dyDescent="0.35">
      <c r="A11" s="29" t="s">
        <v>670</v>
      </c>
      <c r="B11" s="42">
        <v>184</v>
      </c>
      <c r="C11" s="101" t="s">
        <v>936</v>
      </c>
      <c r="D11" s="7"/>
      <c r="E11" s="43">
        <f t="shared" si="1"/>
        <v>0</v>
      </c>
      <c r="F11" s="160"/>
      <c r="G11" s="519" t="s">
        <v>1813</v>
      </c>
      <c r="H11" s="520">
        <v>5</v>
      </c>
      <c r="I11" s="521" t="s">
        <v>1812</v>
      </c>
      <c r="J11" s="522"/>
      <c r="K11" s="523">
        <f t="shared" si="0"/>
        <v>0</v>
      </c>
    </row>
    <row r="12" spans="1:11" ht="30" customHeight="1" thickBot="1" x14ac:dyDescent="0.35">
      <c r="A12" s="29" t="s">
        <v>674</v>
      </c>
      <c r="B12" s="42">
        <v>60</v>
      </c>
      <c r="C12" s="101" t="s">
        <v>937</v>
      </c>
      <c r="D12" s="7"/>
      <c r="E12" s="43">
        <f t="shared" si="1"/>
        <v>0</v>
      </c>
      <c r="F12" s="160"/>
      <c r="G12" s="29" t="s">
        <v>1801</v>
      </c>
      <c r="H12" s="42">
        <v>59.5</v>
      </c>
      <c r="I12" s="101" t="s">
        <v>1808</v>
      </c>
      <c r="J12" s="7"/>
      <c r="K12" s="43">
        <f t="shared" si="0"/>
        <v>0</v>
      </c>
    </row>
    <row r="13" spans="1:11" ht="30" customHeight="1" thickBot="1" x14ac:dyDescent="0.35">
      <c r="A13" s="29" t="s">
        <v>673</v>
      </c>
      <c r="B13" s="42">
        <v>235</v>
      </c>
      <c r="C13" s="101" t="s">
        <v>938</v>
      </c>
      <c r="D13" s="7"/>
      <c r="E13" s="43">
        <f t="shared" si="1"/>
        <v>0</v>
      </c>
      <c r="F13" s="160"/>
      <c r="G13" s="29" t="s">
        <v>1802</v>
      </c>
      <c r="H13" s="42">
        <v>68.5</v>
      </c>
      <c r="I13" s="101" t="s">
        <v>1807</v>
      </c>
      <c r="J13" s="7"/>
      <c r="K13" s="43">
        <f t="shared" si="0"/>
        <v>0</v>
      </c>
    </row>
    <row r="14" spans="1:11" ht="30" customHeight="1" thickBot="1" x14ac:dyDescent="0.35">
      <c r="A14" s="174" t="s">
        <v>671</v>
      </c>
      <c r="B14" s="89">
        <v>14.75</v>
      </c>
      <c r="C14" s="204" t="s">
        <v>672</v>
      </c>
      <c r="D14" s="176"/>
      <c r="E14" s="92">
        <f t="shared" si="1"/>
        <v>0</v>
      </c>
      <c r="F14" s="162"/>
      <c r="G14" s="29" t="s">
        <v>1803</v>
      </c>
      <c r="H14" s="42">
        <v>80</v>
      </c>
      <c r="I14" s="101" t="s">
        <v>1809</v>
      </c>
      <c r="J14" s="7"/>
      <c r="K14" s="43">
        <f t="shared" si="0"/>
        <v>0</v>
      </c>
    </row>
    <row r="15" spans="1:11" ht="30" customHeight="1" thickBot="1" x14ac:dyDescent="0.35">
      <c r="A15" s="29" t="s">
        <v>929</v>
      </c>
      <c r="B15" s="42">
        <v>140</v>
      </c>
      <c r="C15" s="101" t="s">
        <v>1095</v>
      </c>
      <c r="D15" s="7"/>
      <c r="E15" s="43">
        <f t="shared" si="1"/>
        <v>0</v>
      </c>
      <c r="F15" s="52"/>
      <c r="G15" s="29" t="s">
        <v>1804</v>
      </c>
      <c r="H15" s="42">
        <v>58.5</v>
      </c>
      <c r="I15" s="101" t="s">
        <v>1811</v>
      </c>
      <c r="J15" s="7"/>
      <c r="K15" s="43">
        <f t="shared" si="0"/>
        <v>0</v>
      </c>
    </row>
    <row r="16" spans="1:11" ht="30" customHeight="1" thickBot="1" x14ac:dyDescent="0.35">
      <c r="A16" s="746" t="s">
        <v>1188</v>
      </c>
      <c r="B16" s="746"/>
      <c r="C16" s="746"/>
      <c r="D16" s="746"/>
      <c r="E16" s="746"/>
      <c r="F16" s="52"/>
      <c r="G16" s="29" t="s">
        <v>1805</v>
      </c>
      <c r="H16" s="42">
        <v>53</v>
      </c>
      <c r="I16" s="101" t="s">
        <v>1806</v>
      </c>
      <c r="J16" s="7"/>
      <c r="K16" s="43">
        <f t="shared" ref="K16" si="2">SUM(H16*J16)</f>
        <v>0</v>
      </c>
    </row>
    <row r="17" spans="1:11" ht="30" customHeight="1" thickBot="1" x14ac:dyDescent="0.35">
      <c r="A17" s="174" t="s">
        <v>939</v>
      </c>
      <c r="B17" s="89">
        <v>50</v>
      </c>
      <c r="C17" s="204" t="s">
        <v>940</v>
      </c>
      <c r="D17" s="176"/>
      <c r="E17" s="43">
        <f>SUM(B17*D17)</f>
        <v>0</v>
      </c>
      <c r="F17" s="52"/>
      <c r="G17" s="746" t="s">
        <v>1171</v>
      </c>
      <c r="H17" s="746"/>
      <c r="I17" s="746"/>
      <c r="J17" s="746"/>
      <c r="K17" s="746"/>
    </row>
    <row r="18" spans="1:11" ht="30" customHeight="1" thickBot="1" x14ac:dyDescent="0.35">
      <c r="A18" s="746" t="s">
        <v>931</v>
      </c>
      <c r="B18" s="746"/>
      <c r="C18" s="746"/>
      <c r="D18" s="746"/>
      <c r="E18" s="746"/>
      <c r="F18" s="52"/>
      <c r="G18" s="29" t="s">
        <v>737</v>
      </c>
      <c r="H18" s="42">
        <v>7.44</v>
      </c>
      <c r="I18" s="101" t="s">
        <v>738</v>
      </c>
      <c r="J18" s="7"/>
      <c r="K18" s="43">
        <f>H18*J18</f>
        <v>0</v>
      </c>
    </row>
    <row r="19" spans="1:11" ht="30" customHeight="1" thickBot="1" x14ac:dyDescent="0.35">
      <c r="A19" s="174" t="s">
        <v>675</v>
      </c>
      <c r="B19" s="89">
        <v>92</v>
      </c>
      <c r="C19" s="204" t="s">
        <v>933</v>
      </c>
      <c r="D19" s="176"/>
      <c r="E19" s="92">
        <f>SUM(B19*D19)</f>
        <v>0</v>
      </c>
      <c r="F19" s="52"/>
      <c r="G19" s="29" t="s">
        <v>735</v>
      </c>
      <c r="H19" s="42">
        <v>11.4</v>
      </c>
      <c r="I19" s="101" t="s">
        <v>736</v>
      </c>
      <c r="J19" s="7"/>
      <c r="K19" s="43">
        <f>H19*J19</f>
        <v>0</v>
      </c>
    </row>
    <row r="20" spans="1:11" ht="30" customHeight="1" thickBot="1" x14ac:dyDescent="0.35">
      <c r="A20" s="174" t="s">
        <v>676</v>
      </c>
      <c r="B20" s="89">
        <v>175</v>
      </c>
      <c r="C20" s="204" t="s">
        <v>936</v>
      </c>
      <c r="D20" s="176"/>
      <c r="E20" s="92">
        <f>SUM(B20*D20)</f>
        <v>0</v>
      </c>
      <c r="F20" s="52"/>
      <c r="G20" s="292" t="s">
        <v>1165</v>
      </c>
      <c r="H20" s="293">
        <v>48</v>
      </c>
      <c r="I20" s="297" t="s">
        <v>1164</v>
      </c>
      <c r="J20" s="295"/>
      <c r="K20" s="43">
        <f>H20*J20</f>
        <v>0</v>
      </c>
    </row>
    <row r="21" spans="1:11" ht="30" customHeight="1" thickBot="1" x14ac:dyDescent="0.35">
      <c r="A21" s="29" t="s">
        <v>934</v>
      </c>
      <c r="B21" s="42">
        <v>9</v>
      </c>
      <c r="C21" s="101" t="s">
        <v>672</v>
      </c>
      <c r="D21" s="7"/>
      <c r="E21" s="43">
        <f>SUM(B21*D21)</f>
        <v>0</v>
      </c>
      <c r="F21" s="52"/>
      <c r="G21" s="242" t="s">
        <v>1073</v>
      </c>
      <c r="H21" s="243">
        <v>0.23</v>
      </c>
      <c r="I21" s="244" t="s">
        <v>1071</v>
      </c>
      <c r="J21" s="245"/>
      <c r="K21" s="43">
        <f>SUM(H21*J21)</f>
        <v>0</v>
      </c>
    </row>
    <row r="22" spans="1:11" ht="30" customHeight="1" thickBot="1" x14ac:dyDescent="0.35">
      <c r="A22" s="29" t="s">
        <v>930</v>
      </c>
      <c r="B22" s="42">
        <v>55</v>
      </c>
      <c r="C22" s="101" t="s">
        <v>932</v>
      </c>
      <c r="D22" s="7"/>
      <c r="E22" s="43">
        <f>SUM(B22*D22)</f>
        <v>0</v>
      </c>
      <c r="F22" s="52"/>
      <c r="G22" s="242" t="s">
        <v>1074</v>
      </c>
      <c r="H22" s="243">
        <v>0.76</v>
      </c>
      <c r="I22" s="244" t="s">
        <v>1072</v>
      </c>
      <c r="J22" s="245"/>
      <c r="K22" s="43">
        <f>SUM(H22*J22)</f>
        <v>0</v>
      </c>
    </row>
    <row r="23" spans="1:11" ht="30" customHeight="1" thickBot="1" x14ac:dyDescent="0.35">
      <c r="A23" s="746" t="s">
        <v>1174</v>
      </c>
      <c r="B23" s="746"/>
      <c r="C23" s="746"/>
      <c r="D23" s="746"/>
      <c r="E23" s="746"/>
      <c r="F23" s="52"/>
      <c r="G23" s="29" t="s">
        <v>700</v>
      </c>
      <c r="H23" s="42">
        <v>9</v>
      </c>
      <c r="I23" s="101" t="s">
        <v>701</v>
      </c>
      <c r="J23" s="7"/>
      <c r="K23" s="43">
        <f>SUM(H23*J23)</f>
        <v>0</v>
      </c>
    </row>
    <row r="24" spans="1:11" ht="30" customHeight="1" thickBot="1" x14ac:dyDescent="0.35">
      <c r="A24" s="29" t="s">
        <v>691</v>
      </c>
      <c r="B24" s="42">
        <v>58.25</v>
      </c>
      <c r="C24" s="101" t="s">
        <v>977</v>
      </c>
      <c r="D24" s="7"/>
      <c r="E24" s="43">
        <f>SUM(B24*D24)</f>
        <v>0</v>
      </c>
      <c r="F24" s="52"/>
      <c r="G24" s="519" t="s">
        <v>1800</v>
      </c>
      <c r="H24" s="520">
        <v>24.25</v>
      </c>
      <c r="I24" s="521" t="s">
        <v>1799</v>
      </c>
      <c r="J24" s="522"/>
      <c r="K24" s="43">
        <f>SUM(H24*J24)</f>
        <v>0</v>
      </c>
    </row>
    <row r="25" spans="1:11" ht="30" customHeight="1" thickBot="1" x14ac:dyDescent="0.35">
      <c r="A25" s="29" t="s">
        <v>695</v>
      </c>
      <c r="B25" s="42">
        <v>5</v>
      </c>
      <c r="C25" s="101" t="s">
        <v>696</v>
      </c>
      <c r="D25" s="7"/>
      <c r="E25" s="43">
        <f>SUM(B25*D25)</f>
        <v>0</v>
      </c>
      <c r="F25" s="52"/>
      <c r="G25" s="29" t="s">
        <v>941</v>
      </c>
      <c r="H25" s="42">
        <v>24.25</v>
      </c>
      <c r="I25" s="101" t="s">
        <v>1067</v>
      </c>
      <c r="J25" s="7"/>
      <c r="K25" s="43">
        <f>H25*J25</f>
        <v>0</v>
      </c>
    </row>
    <row r="26" spans="1:11" ht="30" customHeight="1" thickBot="1" x14ac:dyDescent="0.35">
      <c r="A26" s="242" t="s">
        <v>1069</v>
      </c>
      <c r="B26" s="243">
        <v>5.25</v>
      </c>
      <c r="C26" s="244" t="s">
        <v>1062</v>
      </c>
      <c r="D26" s="245"/>
      <c r="E26" s="246">
        <f>B26*D26</f>
        <v>0</v>
      </c>
      <c r="F26" s="52"/>
      <c r="G26" s="242" t="s">
        <v>1064</v>
      </c>
      <c r="H26" s="243">
        <v>24.25</v>
      </c>
      <c r="I26" s="244" t="s">
        <v>1065</v>
      </c>
      <c r="J26" s="245"/>
      <c r="K26" s="246">
        <f>H26*J26</f>
        <v>0</v>
      </c>
    </row>
    <row r="27" spans="1:11" ht="30" customHeight="1" thickBot="1" x14ac:dyDescent="0.35">
      <c r="A27" s="242" t="s">
        <v>1070</v>
      </c>
      <c r="B27" s="243">
        <v>2.25</v>
      </c>
      <c r="C27" s="244" t="s">
        <v>1063</v>
      </c>
      <c r="D27" s="245"/>
      <c r="E27" s="246">
        <f>B27*D27</f>
        <v>0</v>
      </c>
      <c r="F27" s="52"/>
      <c r="G27" s="242" t="s">
        <v>1068</v>
      </c>
      <c r="H27" s="243">
        <v>24.25</v>
      </c>
      <c r="I27" s="244" t="s">
        <v>1066</v>
      </c>
      <c r="J27" s="245"/>
      <c r="K27" s="246">
        <f>H27*J27</f>
        <v>0</v>
      </c>
    </row>
    <row r="28" spans="1:11" ht="30" customHeight="1" thickBot="1" x14ac:dyDescent="0.35">
      <c r="A28" s="242" t="s">
        <v>1673</v>
      </c>
      <c r="B28" s="243">
        <v>12.25</v>
      </c>
      <c r="C28" s="244" t="s">
        <v>1756</v>
      </c>
      <c r="D28" s="245"/>
      <c r="E28" s="246">
        <f>B28*D28</f>
        <v>0</v>
      </c>
      <c r="F28" s="52"/>
      <c r="G28" s="29" t="s">
        <v>719</v>
      </c>
      <c r="H28" s="42">
        <v>7.5</v>
      </c>
      <c r="I28" s="101" t="s">
        <v>720</v>
      </c>
      <c r="J28" s="7"/>
      <c r="K28" s="43">
        <f>SUM(H28*J28)</f>
        <v>0</v>
      </c>
    </row>
    <row r="29" spans="1:11" ht="30" customHeight="1" thickBot="1" x14ac:dyDescent="0.35">
      <c r="A29" s="29" t="s">
        <v>1561</v>
      </c>
      <c r="B29" s="42">
        <v>12.25</v>
      </c>
      <c r="C29" s="101" t="s">
        <v>1562</v>
      </c>
      <c r="D29" s="7"/>
      <c r="E29" s="43">
        <f>SUM(B29*D29)</f>
        <v>0</v>
      </c>
      <c r="F29" s="52"/>
      <c r="G29" s="29" t="s">
        <v>723</v>
      </c>
      <c r="H29" s="42">
        <v>10</v>
      </c>
      <c r="I29" s="101" t="s">
        <v>724</v>
      </c>
      <c r="J29" s="7"/>
      <c r="K29" s="43">
        <f>SUM(H29*J29)</f>
        <v>0</v>
      </c>
    </row>
    <row r="30" spans="1:11" ht="30" customHeight="1" thickBot="1" x14ac:dyDescent="0.35">
      <c r="A30" s="815" t="s">
        <v>1075</v>
      </c>
      <c r="B30" s="810"/>
      <c r="C30" s="810"/>
      <c r="D30" s="810"/>
      <c r="E30" s="811"/>
      <c r="F30" s="52"/>
      <c r="G30" s="29" t="s">
        <v>727</v>
      </c>
      <c r="H30" s="42">
        <v>18.75</v>
      </c>
      <c r="I30" s="101" t="s">
        <v>728</v>
      </c>
      <c r="J30" s="7"/>
      <c r="K30" s="43">
        <f>SUM(H30*J30)</f>
        <v>0</v>
      </c>
    </row>
    <row r="31" spans="1:11" ht="30" customHeight="1" thickBot="1" x14ac:dyDescent="0.35">
      <c r="A31" s="29" t="s">
        <v>697</v>
      </c>
      <c r="B31" s="42">
        <v>0</v>
      </c>
      <c r="C31" s="163" t="s">
        <v>698</v>
      </c>
      <c r="D31" s="6"/>
      <c r="E31" s="43">
        <f t="shared" ref="E31:E36" si="3">SUM(B31*D31)</f>
        <v>0</v>
      </c>
      <c r="F31" s="52"/>
      <c r="G31" s="29" t="s">
        <v>731</v>
      </c>
      <c r="H31" s="42">
        <v>3.5</v>
      </c>
      <c r="I31" s="101" t="s">
        <v>732</v>
      </c>
      <c r="J31" s="7"/>
      <c r="K31" s="43">
        <f>H31*J31</f>
        <v>0</v>
      </c>
    </row>
    <row r="32" spans="1:11" ht="30" customHeight="1" thickBot="1" x14ac:dyDescent="0.35">
      <c r="A32" s="29" t="s">
        <v>699</v>
      </c>
      <c r="B32" s="42">
        <v>0</v>
      </c>
      <c r="C32" s="163" t="s">
        <v>1080</v>
      </c>
      <c r="D32" s="6"/>
      <c r="E32" s="43">
        <f t="shared" si="3"/>
        <v>0</v>
      </c>
      <c r="F32" s="52"/>
      <c r="G32" s="409" t="s">
        <v>733</v>
      </c>
      <c r="H32" s="410">
        <v>4.5</v>
      </c>
      <c r="I32" s="414" t="s">
        <v>734</v>
      </c>
      <c r="J32" s="415"/>
      <c r="K32" s="412">
        <f>H32*J32</f>
        <v>0</v>
      </c>
    </row>
    <row r="33" spans="1:12" ht="30" customHeight="1" thickBot="1" x14ac:dyDescent="0.35">
      <c r="A33" s="215" t="s">
        <v>946</v>
      </c>
      <c r="B33" s="168">
        <v>45</v>
      </c>
      <c r="C33" s="216" t="s">
        <v>950</v>
      </c>
      <c r="D33" s="130"/>
      <c r="E33" s="43">
        <f t="shared" si="3"/>
        <v>0</v>
      </c>
      <c r="F33" s="52"/>
    </row>
    <row r="34" spans="1:12" ht="30" customHeight="1" thickBot="1" x14ac:dyDescent="0.35">
      <c r="A34" s="215" t="s">
        <v>948</v>
      </c>
      <c r="B34" s="168">
        <v>45</v>
      </c>
      <c r="C34" s="216" t="s">
        <v>976</v>
      </c>
      <c r="D34" s="130"/>
      <c r="E34" s="43">
        <f t="shared" si="3"/>
        <v>0</v>
      </c>
      <c r="F34" s="52"/>
    </row>
    <row r="35" spans="1:12" ht="30" customHeight="1" thickBot="1" x14ac:dyDescent="0.35">
      <c r="A35" s="215" t="s">
        <v>947</v>
      </c>
      <c r="B35" s="168">
        <v>45</v>
      </c>
      <c r="C35" s="216" t="s">
        <v>951</v>
      </c>
      <c r="D35" s="130"/>
      <c r="E35" s="43">
        <f t="shared" si="3"/>
        <v>0</v>
      </c>
    </row>
    <row r="36" spans="1:12" ht="30" customHeight="1" thickBot="1" x14ac:dyDescent="0.35">
      <c r="A36" s="215" t="s">
        <v>949</v>
      </c>
      <c r="B36" s="168">
        <v>45</v>
      </c>
      <c r="C36" s="216" t="s">
        <v>952</v>
      </c>
      <c r="D36" s="130"/>
      <c r="E36" s="43">
        <f t="shared" si="3"/>
        <v>0</v>
      </c>
    </row>
    <row r="37" spans="1:12" ht="30" customHeight="1" thickBot="1" x14ac:dyDescent="0.35"/>
    <row r="38" spans="1:12" ht="30" customHeight="1" thickBot="1" x14ac:dyDescent="0.35">
      <c r="G38" s="825" t="s">
        <v>668</v>
      </c>
      <c r="H38" s="826"/>
      <c r="I38" s="827"/>
      <c r="J38" s="824">
        <f>SUM(E4:E36,K4:K32)</f>
        <v>0</v>
      </c>
      <c r="K38" s="824"/>
    </row>
    <row r="39" spans="1:12" ht="30" customHeight="1" x14ac:dyDescent="0.3"/>
    <row r="40" spans="1:12" ht="30" customHeight="1" x14ac:dyDescent="0.3"/>
    <row r="41" spans="1:12" ht="18.75" x14ac:dyDescent="0.3">
      <c r="L41" s="217"/>
    </row>
    <row r="43" spans="1:12" ht="30" customHeight="1" x14ac:dyDescent="0.3"/>
    <row r="44" spans="1:12" ht="30" customHeight="1" x14ac:dyDescent="0.3"/>
    <row r="45" spans="1:12" ht="30" customHeight="1" x14ac:dyDescent="0.3"/>
    <row r="46" spans="1:12" ht="30" customHeight="1" x14ac:dyDescent="0.3"/>
    <row r="47" spans="1:12" ht="30" customHeight="1" x14ac:dyDescent="0.3"/>
    <row r="48" spans="1:12" ht="30" customHeight="1" x14ac:dyDescent="0.3"/>
    <row r="49" ht="30" customHeight="1" x14ac:dyDescent="0.3"/>
    <row r="50" ht="30" customHeight="1" x14ac:dyDescent="0.3"/>
    <row r="51" ht="30" customHeight="1" x14ac:dyDescent="0.3"/>
    <row r="52" ht="30" customHeight="1" x14ac:dyDescent="0.3"/>
    <row r="53" ht="30" customHeight="1" x14ac:dyDescent="0.3"/>
  </sheetData>
  <sortState ref="G4:K25">
    <sortCondition ref="I4:I25"/>
  </sortState>
  <mergeCells count="13">
    <mergeCell ref="A1:B1"/>
    <mergeCell ref="C1:F1"/>
    <mergeCell ref="I1:J1"/>
    <mergeCell ref="G17:K17"/>
    <mergeCell ref="A23:E23"/>
    <mergeCell ref="A3:E3"/>
    <mergeCell ref="G3:K3"/>
    <mergeCell ref="J38:K38"/>
    <mergeCell ref="A18:E18"/>
    <mergeCell ref="A16:E16"/>
    <mergeCell ref="A9:E9"/>
    <mergeCell ref="A30:E30"/>
    <mergeCell ref="G38:I38"/>
  </mergeCells>
  <printOptions horizontalCentered="1"/>
  <pageMargins left="0.7" right="0.7" top="0.75" bottom="0.75" header="0.3" footer="0.3"/>
  <pageSetup scale="37" orientation="portrait" r:id="rId1"/>
  <headerFooter>
    <oddFooter>&amp;L&amp;D&amp;C&amp;A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="60" zoomScaleNormal="60" workbookViewId="0">
      <selection activeCell="H17" sqref="H17"/>
    </sheetView>
  </sheetViews>
  <sheetFormatPr defaultRowHeight="16.5" x14ac:dyDescent="0.3"/>
  <cols>
    <col min="1" max="1" width="9.28515625" style="9" bestFit="1" customWidth="1"/>
    <col min="2" max="2" width="11.5703125" style="9" bestFit="1" customWidth="1"/>
    <col min="3" max="3" width="53.42578125" style="9" customWidth="1"/>
    <col min="4" max="4" width="9.140625" style="9"/>
    <col min="5" max="5" width="12.42578125" style="9" customWidth="1"/>
    <col min="6" max="6" width="6.28515625" style="9" customWidth="1"/>
    <col min="7" max="7" width="9.140625" style="9"/>
    <col min="8" max="8" width="12.7109375" style="9" customWidth="1"/>
    <col min="9" max="9" width="52.85546875" style="9" customWidth="1"/>
    <col min="10" max="10" width="9.140625" style="9"/>
    <col min="11" max="11" width="13.42578125" style="9" customWidth="1"/>
    <col min="12" max="16384" width="9.140625" style="9"/>
  </cols>
  <sheetData>
    <row r="1" spans="1:11" ht="39.75" customHeight="1" thickBot="1" x14ac:dyDescent="0.5">
      <c r="A1" s="807" t="s">
        <v>0</v>
      </c>
      <c r="B1" s="807"/>
      <c r="C1" s="744">
        <f>COVER!C8</f>
        <v>0</v>
      </c>
      <c r="D1" s="744"/>
      <c r="E1" s="744"/>
      <c r="F1" s="744"/>
      <c r="G1" s="154"/>
      <c r="H1" s="142"/>
      <c r="I1" s="218" t="s">
        <v>5</v>
      </c>
      <c r="J1" s="808">
        <v>10</v>
      </c>
      <c r="K1" s="808"/>
    </row>
    <row r="2" spans="1:11" ht="39.75" customHeight="1" thickBot="1" x14ac:dyDescent="0.35">
      <c r="A2" s="120" t="s">
        <v>174</v>
      </c>
      <c r="B2" s="121" t="s">
        <v>7</v>
      </c>
      <c r="C2" s="155" t="s">
        <v>9</v>
      </c>
      <c r="D2" s="6" t="s">
        <v>12</v>
      </c>
      <c r="E2" s="6" t="s">
        <v>13</v>
      </c>
      <c r="F2" s="157"/>
      <c r="G2" s="120" t="s">
        <v>174</v>
      </c>
      <c r="H2" s="121" t="s">
        <v>7</v>
      </c>
      <c r="I2" s="155" t="s">
        <v>9</v>
      </c>
      <c r="J2" s="6" t="s">
        <v>12</v>
      </c>
      <c r="K2" s="7" t="s">
        <v>13</v>
      </c>
    </row>
    <row r="3" spans="1:11" ht="30" customHeight="1" thickBot="1" x14ac:dyDescent="0.35">
      <c r="A3" s="831" t="s">
        <v>1291</v>
      </c>
      <c r="B3" s="831"/>
      <c r="C3" s="831"/>
      <c r="D3" s="831"/>
      <c r="E3" s="831"/>
      <c r="F3" s="160"/>
      <c r="G3" s="835" t="s">
        <v>1938</v>
      </c>
      <c r="H3" s="835"/>
      <c r="I3" s="835"/>
      <c r="J3" s="835"/>
      <c r="K3" s="835"/>
    </row>
    <row r="4" spans="1:11" ht="30" customHeight="1" thickBot="1" x14ac:dyDescent="0.35">
      <c r="A4" s="29" t="s">
        <v>740</v>
      </c>
      <c r="B4" s="42">
        <v>6.75</v>
      </c>
      <c r="C4" s="40" t="s">
        <v>741</v>
      </c>
      <c r="D4" s="29"/>
      <c r="E4" s="43">
        <f t="shared" ref="E4:E13" si="0">SUM(B4*D4)</f>
        <v>0</v>
      </c>
      <c r="F4" s="160"/>
      <c r="G4" s="565" t="s">
        <v>1929</v>
      </c>
      <c r="H4" s="566">
        <v>6.75</v>
      </c>
      <c r="I4" s="567" t="s">
        <v>1969</v>
      </c>
      <c r="J4" s="568"/>
      <c r="K4" s="569">
        <f t="shared" ref="K4:K12" si="1">H4*J4</f>
        <v>0</v>
      </c>
    </row>
    <row r="5" spans="1:11" ht="30" customHeight="1" thickBot="1" x14ac:dyDescent="0.35">
      <c r="A5" s="29" t="s">
        <v>743</v>
      </c>
      <c r="B5" s="42">
        <v>6.75</v>
      </c>
      <c r="C5" s="40" t="s">
        <v>744</v>
      </c>
      <c r="D5" s="29"/>
      <c r="E5" s="43">
        <f t="shared" si="0"/>
        <v>0</v>
      </c>
      <c r="F5" s="160"/>
      <c r="G5" s="565" t="s">
        <v>1930</v>
      </c>
      <c r="H5" s="566">
        <v>6.75</v>
      </c>
      <c r="I5" s="567" t="s">
        <v>1970</v>
      </c>
      <c r="J5" s="568"/>
      <c r="K5" s="569">
        <f t="shared" si="1"/>
        <v>0</v>
      </c>
    </row>
    <row r="6" spans="1:11" ht="30" customHeight="1" thickBot="1" x14ac:dyDescent="0.35">
      <c r="A6" s="29" t="s">
        <v>746</v>
      </c>
      <c r="B6" s="42">
        <v>6.75</v>
      </c>
      <c r="C6" s="40" t="s">
        <v>747</v>
      </c>
      <c r="D6" s="29"/>
      <c r="E6" s="43">
        <f t="shared" si="0"/>
        <v>0</v>
      </c>
      <c r="F6" s="160"/>
      <c r="G6" s="565" t="s">
        <v>1931</v>
      </c>
      <c r="H6" s="566">
        <v>6.75</v>
      </c>
      <c r="I6" s="567" t="s">
        <v>1971</v>
      </c>
      <c r="J6" s="568"/>
      <c r="K6" s="569">
        <f t="shared" si="1"/>
        <v>0</v>
      </c>
    </row>
    <row r="7" spans="1:11" ht="30" customHeight="1" thickBot="1" x14ac:dyDescent="0.35">
      <c r="A7" s="29" t="s">
        <v>749</v>
      </c>
      <c r="B7" s="42">
        <v>6.75</v>
      </c>
      <c r="C7" s="40" t="s">
        <v>750</v>
      </c>
      <c r="D7" s="29"/>
      <c r="E7" s="43">
        <f t="shared" si="0"/>
        <v>0</v>
      </c>
      <c r="F7" s="160"/>
      <c r="G7" s="565" t="s">
        <v>1932</v>
      </c>
      <c r="H7" s="566">
        <v>6.75</v>
      </c>
      <c r="I7" s="567" t="s">
        <v>1972</v>
      </c>
      <c r="J7" s="568"/>
      <c r="K7" s="569">
        <f t="shared" si="1"/>
        <v>0</v>
      </c>
    </row>
    <row r="8" spans="1:11" ht="30" customHeight="1" thickBot="1" x14ac:dyDescent="0.35">
      <c r="A8" s="29" t="s">
        <v>752</v>
      </c>
      <c r="B8" s="42">
        <v>6.75</v>
      </c>
      <c r="C8" s="40" t="s">
        <v>753</v>
      </c>
      <c r="D8" s="29"/>
      <c r="E8" s="43">
        <f t="shared" si="0"/>
        <v>0</v>
      </c>
      <c r="F8" s="160"/>
      <c r="G8" s="565" t="s">
        <v>1933</v>
      </c>
      <c r="H8" s="566">
        <v>6.75</v>
      </c>
      <c r="I8" s="567" t="s">
        <v>1973</v>
      </c>
      <c r="J8" s="568"/>
      <c r="K8" s="569">
        <f t="shared" si="1"/>
        <v>0</v>
      </c>
    </row>
    <row r="9" spans="1:11" ht="30" customHeight="1" thickBot="1" x14ac:dyDescent="0.35">
      <c r="A9" s="29" t="s">
        <v>755</v>
      </c>
      <c r="B9" s="42">
        <v>6.75</v>
      </c>
      <c r="C9" s="40" t="s">
        <v>756</v>
      </c>
      <c r="D9" s="29"/>
      <c r="E9" s="43">
        <f t="shared" si="0"/>
        <v>0</v>
      </c>
      <c r="F9" s="160"/>
      <c r="G9" s="565" t="s">
        <v>1934</v>
      </c>
      <c r="H9" s="566">
        <v>6.75</v>
      </c>
      <c r="I9" s="567" t="s">
        <v>1974</v>
      </c>
      <c r="J9" s="568"/>
      <c r="K9" s="569">
        <f t="shared" si="1"/>
        <v>0</v>
      </c>
    </row>
    <row r="10" spans="1:11" ht="30" customHeight="1" thickBot="1" x14ac:dyDescent="0.35">
      <c r="A10" s="29" t="s">
        <v>758</v>
      </c>
      <c r="B10" s="42">
        <v>6.75</v>
      </c>
      <c r="C10" s="40" t="s">
        <v>759</v>
      </c>
      <c r="D10" s="29"/>
      <c r="E10" s="43">
        <f t="shared" si="0"/>
        <v>0</v>
      </c>
      <c r="F10" s="160"/>
      <c r="G10" s="565" t="s">
        <v>1935</v>
      </c>
      <c r="H10" s="566">
        <v>6.75</v>
      </c>
      <c r="I10" s="567" t="s">
        <v>1975</v>
      </c>
      <c r="J10" s="568"/>
      <c r="K10" s="569">
        <f t="shared" si="1"/>
        <v>0</v>
      </c>
    </row>
    <row r="11" spans="1:11" ht="30" customHeight="1" thickBot="1" x14ac:dyDescent="0.35">
      <c r="A11" s="29" t="s">
        <v>761</v>
      </c>
      <c r="B11" s="42">
        <v>6.75</v>
      </c>
      <c r="C11" s="40" t="s">
        <v>762</v>
      </c>
      <c r="D11" s="29"/>
      <c r="E11" s="43">
        <f t="shared" si="0"/>
        <v>0</v>
      </c>
      <c r="F11" s="160"/>
      <c r="G11" s="565" t="s">
        <v>1936</v>
      </c>
      <c r="H11" s="566">
        <v>6.75</v>
      </c>
      <c r="I11" s="567" t="s">
        <v>1976</v>
      </c>
      <c r="J11" s="568"/>
      <c r="K11" s="569">
        <f t="shared" si="1"/>
        <v>0</v>
      </c>
    </row>
    <row r="12" spans="1:11" ht="30" customHeight="1" thickBot="1" x14ac:dyDescent="0.35">
      <c r="A12" s="29" t="s">
        <v>763</v>
      </c>
      <c r="B12" s="42">
        <v>6.75</v>
      </c>
      <c r="C12" s="40" t="s">
        <v>764</v>
      </c>
      <c r="D12" s="29"/>
      <c r="E12" s="43">
        <f t="shared" si="0"/>
        <v>0</v>
      </c>
      <c r="F12" s="162"/>
      <c r="G12" s="565" t="s">
        <v>1937</v>
      </c>
      <c r="H12" s="566">
        <v>6.75</v>
      </c>
      <c r="I12" s="567" t="s">
        <v>1977</v>
      </c>
      <c r="J12" s="568"/>
      <c r="K12" s="569">
        <f t="shared" si="1"/>
        <v>0</v>
      </c>
    </row>
    <row r="13" spans="1:11" ht="30" customHeight="1" thickBot="1" x14ac:dyDescent="0.35">
      <c r="A13" s="29" t="s">
        <v>765</v>
      </c>
      <c r="B13" s="42">
        <v>6.75</v>
      </c>
      <c r="C13" s="40" t="s">
        <v>766</v>
      </c>
      <c r="D13" s="29"/>
      <c r="E13" s="43">
        <f t="shared" si="0"/>
        <v>0</v>
      </c>
      <c r="F13" s="52"/>
      <c r="G13" s="835" t="s">
        <v>1939</v>
      </c>
      <c r="H13" s="835"/>
      <c r="I13" s="835"/>
      <c r="J13" s="835"/>
      <c r="K13" s="835"/>
    </row>
    <row r="14" spans="1:11" ht="30" customHeight="1" thickBot="1" x14ac:dyDescent="0.35">
      <c r="A14" s="746" t="s">
        <v>1620</v>
      </c>
      <c r="B14" s="746"/>
      <c r="C14" s="746"/>
      <c r="D14" s="746"/>
      <c r="E14" s="746"/>
      <c r="F14" s="52"/>
      <c r="G14" s="565" t="s">
        <v>1940</v>
      </c>
      <c r="H14" s="566">
        <v>10</v>
      </c>
      <c r="I14" s="567" t="s">
        <v>1941</v>
      </c>
      <c r="J14" s="568"/>
      <c r="K14" s="569">
        <f t="shared" ref="K14:K24" si="2">H14*J14</f>
        <v>0</v>
      </c>
    </row>
    <row r="15" spans="1:11" ht="30" customHeight="1" thickBot="1" x14ac:dyDescent="0.35">
      <c r="A15" s="29" t="s">
        <v>769</v>
      </c>
      <c r="B15" s="42">
        <v>5.75</v>
      </c>
      <c r="C15" s="40" t="s">
        <v>770</v>
      </c>
      <c r="D15" s="29"/>
      <c r="E15" s="43">
        <f t="shared" ref="E15:E22" si="3">SUM(B15*D15)</f>
        <v>0</v>
      </c>
      <c r="F15" s="52"/>
      <c r="G15" s="565" t="s">
        <v>1942</v>
      </c>
      <c r="H15" s="566">
        <v>10</v>
      </c>
      <c r="I15" s="567" t="s">
        <v>1943</v>
      </c>
      <c r="J15" s="568"/>
      <c r="K15" s="569">
        <f t="shared" si="2"/>
        <v>0</v>
      </c>
    </row>
    <row r="16" spans="1:11" ht="30" customHeight="1" thickBot="1" x14ac:dyDescent="0.35">
      <c r="A16" s="29" t="s">
        <v>771</v>
      </c>
      <c r="B16" s="42">
        <v>5.75</v>
      </c>
      <c r="C16" s="40" t="s">
        <v>772</v>
      </c>
      <c r="D16" s="29"/>
      <c r="E16" s="43">
        <f t="shared" si="3"/>
        <v>0</v>
      </c>
      <c r="F16" s="52"/>
      <c r="G16" s="565" t="s">
        <v>1944</v>
      </c>
      <c r="H16" s="566">
        <v>10</v>
      </c>
      <c r="I16" s="567" t="s">
        <v>1945</v>
      </c>
      <c r="J16" s="568"/>
      <c r="K16" s="569">
        <f t="shared" si="2"/>
        <v>0</v>
      </c>
    </row>
    <row r="17" spans="1:11" ht="30" customHeight="1" thickBot="1" x14ac:dyDescent="0.35">
      <c r="A17" s="29" t="s">
        <v>773</v>
      </c>
      <c r="B17" s="42">
        <v>5.75</v>
      </c>
      <c r="C17" s="40" t="s">
        <v>774</v>
      </c>
      <c r="D17" s="29"/>
      <c r="E17" s="43">
        <f t="shared" si="3"/>
        <v>0</v>
      </c>
      <c r="F17" s="52"/>
      <c r="G17" s="565" t="s">
        <v>1946</v>
      </c>
      <c r="H17" s="566">
        <v>10</v>
      </c>
      <c r="I17" s="567" t="s">
        <v>1947</v>
      </c>
      <c r="J17" s="568"/>
      <c r="K17" s="569">
        <f t="shared" si="2"/>
        <v>0</v>
      </c>
    </row>
    <row r="18" spans="1:11" ht="30" customHeight="1" thickBot="1" x14ac:dyDescent="0.35">
      <c r="A18" s="29" t="s">
        <v>775</v>
      </c>
      <c r="B18" s="42">
        <v>5.75</v>
      </c>
      <c r="C18" s="40" t="s">
        <v>776</v>
      </c>
      <c r="D18" s="29"/>
      <c r="E18" s="43">
        <f t="shared" si="3"/>
        <v>0</v>
      </c>
      <c r="F18" s="52"/>
      <c r="G18" s="565" t="s">
        <v>1948</v>
      </c>
      <c r="H18" s="566">
        <v>10</v>
      </c>
      <c r="I18" s="567" t="s">
        <v>1949</v>
      </c>
      <c r="J18" s="568"/>
      <c r="K18" s="569">
        <f t="shared" si="2"/>
        <v>0</v>
      </c>
    </row>
    <row r="19" spans="1:11" ht="30" customHeight="1" thickBot="1" x14ac:dyDescent="0.35">
      <c r="A19" s="29" t="s">
        <v>777</v>
      </c>
      <c r="B19" s="42">
        <v>5.75</v>
      </c>
      <c r="C19" s="40" t="s">
        <v>778</v>
      </c>
      <c r="D19" s="29"/>
      <c r="E19" s="43">
        <f t="shared" si="3"/>
        <v>0</v>
      </c>
      <c r="F19" s="52"/>
      <c r="G19" s="565" t="s">
        <v>1950</v>
      </c>
      <c r="H19" s="566">
        <v>10</v>
      </c>
      <c r="I19" s="567" t="s">
        <v>1951</v>
      </c>
      <c r="J19" s="568"/>
      <c r="K19" s="569">
        <f t="shared" si="2"/>
        <v>0</v>
      </c>
    </row>
    <row r="20" spans="1:11" ht="30" customHeight="1" thickBot="1" x14ac:dyDescent="0.35">
      <c r="A20" s="29" t="s">
        <v>780</v>
      </c>
      <c r="B20" s="42">
        <v>5.75</v>
      </c>
      <c r="C20" s="40" t="s">
        <v>781</v>
      </c>
      <c r="D20" s="29"/>
      <c r="E20" s="43">
        <f t="shared" si="3"/>
        <v>0</v>
      </c>
      <c r="F20" s="52"/>
      <c r="G20" s="565" t="s">
        <v>1952</v>
      </c>
      <c r="H20" s="566">
        <v>10</v>
      </c>
      <c r="I20" s="567" t="s">
        <v>1953</v>
      </c>
      <c r="J20" s="568"/>
      <c r="K20" s="569">
        <f t="shared" si="2"/>
        <v>0</v>
      </c>
    </row>
    <row r="21" spans="1:11" ht="30" customHeight="1" thickBot="1" x14ac:dyDescent="0.35">
      <c r="A21" s="29" t="s">
        <v>784</v>
      </c>
      <c r="B21" s="42">
        <v>5.75</v>
      </c>
      <c r="C21" s="40" t="s">
        <v>785</v>
      </c>
      <c r="D21" s="29"/>
      <c r="E21" s="43">
        <f t="shared" si="3"/>
        <v>0</v>
      </c>
      <c r="F21" s="52"/>
      <c r="G21" s="565" t="s">
        <v>1954</v>
      </c>
      <c r="H21" s="566">
        <v>10</v>
      </c>
      <c r="I21" s="567" t="s">
        <v>1955</v>
      </c>
      <c r="J21" s="568"/>
      <c r="K21" s="569">
        <f t="shared" si="2"/>
        <v>0</v>
      </c>
    </row>
    <row r="22" spans="1:11" ht="30" customHeight="1" thickBot="1" x14ac:dyDescent="0.35">
      <c r="A22" s="29" t="s">
        <v>788</v>
      </c>
      <c r="B22" s="42">
        <v>5.75</v>
      </c>
      <c r="C22" s="40" t="s">
        <v>789</v>
      </c>
      <c r="D22" s="29"/>
      <c r="E22" s="43">
        <f t="shared" si="3"/>
        <v>0</v>
      </c>
      <c r="F22" s="52"/>
      <c r="G22" s="565" t="s">
        <v>1956</v>
      </c>
      <c r="H22" s="566">
        <v>10</v>
      </c>
      <c r="I22" s="567" t="s">
        <v>1957</v>
      </c>
      <c r="J22" s="568"/>
      <c r="K22" s="569">
        <f t="shared" si="2"/>
        <v>0</v>
      </c>
    </row>
    <row r="23" spans="1:11" ht="30" customHeight="1" thickBot="1" x14ac:dyDescent="0.35">
      <c r="A23" s="746" t="s">
        <v>1293</v>
      </c>
      <c r="B23" s="746"/>
      <c r="C23" s="746"/>
      <c r="D23" s="746"/>
      <c r="E23" s="746"/>
      <c r="F23" s="52"/>
      <c r="G23" s="565" t="s">
        <v>1958</v>
      </c>
      <c r="H23" s="566">
        <v>10</v>
      </c>
      <c r="I23" s="567" t="s">
        <v>1959</v>
      </c>
      <c r="J23" s="568"/>
      <c r="K23" s="569">
        <f t="shared" si="2"/>
        <v>0</v>
      </c>
    </row>
    <row r="24" spans="1:11" ht="30" customHeight="1" thickBot="1" x14ac:dyDescent="0.35">
      <c r="A24" s="29" t="s">
        <v>812</v>
      </c>
      <c r="B24" s="42">
        <v>6.75</v>
      </c>
      <c r="C24" s="40" t="s">
        <v>1107</v>
      </c>
      <c r="D24" s="29"/>
      <c r="E24" s="43">
        <f>SUM(B24*D24)</f>
        <v>0</v>
      </c>
      <c r="F24" s="52"/>
      <c r="G24" s="565" t="s">
        <v>1960</v>
      </c>
      <c r="H24" s="566">
        <v>6.75</v>
      </c>
      <c r="I24" s="571" t="s">
        <v>1961</v>
      </c>
      <c r="J24" s="572"/>
      <c r="K24" s="569">
        <f t="shared" si="2"/>
        <v>0</v>
      </c>
    </row>
    <row r="25" spans="1:11" ht="30" customHeight="1" thickBot="1" x14ac:dyDescent="0.35">
      <c r="A25" s="29" t="s">
        <v>815</v>
      </c>
      <c r="B25" s="42">
        <v>5.75</v>
      </c>
      <c r="C25" s="40" t="s">
        <v>1108</v>
      </c>
      <c r="D25" s="29"/>
      <c r="E25" s="43">
        <f>SUM(B25*D25)</f>
        <v>0</v>
      </c>
      <c r="F25" s="52"/>
      <c r="G25" s="832" t="s">
        <v>1295</v>
      </c>
      <c r="H25" s="833"/>
      <c r="I25" s="833"/>
      <c r="J25" s="833"/>
      <c r="K25" s="834"/>
    </row>
    <row r="26" spans="1:11" ht="30" customHeight="1" thickBot="1" x14ac:dyDescent="0.35">
      <c r="A26" s="29" t="s">
        <v>821</v>
      </c>
      <c r="B26" s="42">
        <v>5.75</v>
      </c>
      <c r="C26" s="40" t="s">
        <v>1619</v>
      </c>
      <c r="D26" s="29"/>
      <c r="E26" s="43">
        <f>SUM(B26*D26)</f>
        <v>0</v>
      </c>
      <c r="F26" s="52"/>
      <c r="G26" s="29" t="s">
        <v>796</v>
      </c>
      <c r="H26" s="42">
        <v>6.75</v>
      </c>
      <c r="I26" s="220" t="s">
        <v>797</v>
      </c>
      <c r="J26" s="7"/>
      <c r="K26" s="43">
        <f t="shared" ref="K26:K35" si="4">SUM(H26*J26)</f>
        <v>0</v>
      </c>
    </row>
    <row r="27" spans="1:11" ht="30" customHeight="1" thickBot="1" x14ac:dyDescent="0.35">
      <c r="A27" s="29" t="s">
        <v>818</v>
      </c>
      <c r="B27" s="42">
        <v>5.75</v>
      </c>
      <c r="C27" s="40" t="s">
        <v>1109</v>
      </c>
      <c r="D27" s="29"/>
      <c r="E27" s="43">
        <f>SUM(B27*D27)</f>
        <v>0</v>
      </c>
      <c r="F27" s="52"/>
      <c r="G27" s="29" t="s">
        <v>799</v>
      </c>
      <c r="H27" s="42">
        <v>6.75</v>
      </c>
      <c r="I27" s="220" t="s">
        <v>800</v>
      </c>
      <c r="J27" s="7"/>
      <c r="K27" s="43">
        <f t="shared" si="4"/>
        <v>0</v>
      </c>
    </row>
    <row r="28" spans="1:11" ht="30" customHeight="1" thickBot="1" x14ac:dyDescent="0.35">
      <c r="A28" s="746" t="s">
        <v>1292</v>
      </c>
      <c r="B28" s="746"/>
      <c r="C28" s="746"/>
      <c r="D28" s="746"/>
      <c r="E28" s="746"/>
      <c r="F28" s="52"/>
      <c r="G28" s="29" t="s">
        <v>802</v>
      </c>
      <c r="H28" s="42">
        <v>6.75</v>
      </c>
      <c r="I28" s="220" t="s">
        <v>803</v>
      </c>
      <c r="J28" s="7"/>
      <c r="K28" s="43">
        <f t="shared" si="4"/>
        <v>0</v>
      </c>
    </row>
    <row r="29" spans="1:11" ht="30" customHeight="1" thickBot="1" x14ac:dyDescent="0.35">
      <c r="A29" s="29" t="s">
        <v>794</v>
      </c>
      <c r="B29" s="42">
        <v>5.75</v>
      </c>
      <c r="C29" s="40" t="s">
        <v>1101</v>
      </c>
      <c r="D29" s="29"/>
      <c r="E29" s="43">
        <f t="shared" ref="E29:E34" si="5">SUM(B29*D29)</f>
        <v>0</v>
      </c>
      <c r="F29" s="52"/>
      <c r="G29" s="29" t="s">
        <v>805</v>
      </c>
      <c r="H29" s="42">
        <v>6.75</v>
      </c>
      <c r="I29" s="220" t="s">
        <v>806</v>
      </c>
      <c r="J29" s="7"/>
      <c r="K29" s="43">
        <f t="shared" si="4"/>
        <v>0</v>
      </c>
    </row>
    <row r="30" spans="1:11" ht="30" customHeight="1" thickBot="1" x14ac:dyDescent="0.35">
      <c r="A30" s="29" t="s">
        <v>795</v>
      </c>
      <c r="B30" s="42">
        <v>5.75</v>
      </c>
      <c r="C30" s="40" t="s">
        <v>1102</v>
      </c>
      <c r="D30" s="29"/>
      <c r="E30" s="43">
        <f t="shared" si="5"/>
        <v>0</v>
      </c>
      <c r="F30" s="52"/>
      <c r="G30" s="29" t="s">
        <v>808</v>
      </c>
      <c r="H30" s="42">
        <v>6.75</v>
      </c>
      <c r="I30" s="220" t="s">
        <v>809</v>
      </c>
      <c r="J30" s="7"/>
      <c r="K30" s="43">
        <f t="shared" si="4"/>
        <v>0</v>
      </c>
    </row>
    <row r="31" spans="1:11" ht="30" customHeight="1" thickBot="1" x14ac:dyDescent="0.35">
      <c r="A31" s="29" t="s">
        <v>798</v>
      </c>
      <c r="B31" s="42">
        <v>5.75</v>
      </c>
      <c r="C31" s="40" t="s">
        <v>1103</v>
      </c>
      <c r="D31" s="29"/>
      <c r="E31" s="43">
        <f t="shared" si="5"/>
        <v>0</v>
      </c>
      <c r="F31" s="52"/>
      <c r="G31" s="29" t="s">
        <v>810</v>
      </c>
      <c r="H31" s="42">
        <v>6.75</v>
      </c>
      <c r="I31" s="220" t="s">
        <v>811</v>
      </c>
      <c r="J31" s="7"/>
      <c r="K31" s="43">
        <f t="shared" si="4"/>
        <v>0</v>
      </c>
    </row>
    <row r="32" spans="1:11" ht="30" customHeight="1" thickBot="1" x14ac:dyDescent="0.35">
      <c r="A32" s="29" t="s">
        <v>801</v>
      </c>
      <c r="B32" s="42">
        <v>5.75</v>
      </c>
      <c r="C32" s="40" t="s">
        <v>1104</v>
      </c>
      <c r="D32" s="29"/>
      <c r="E32" s="43">
        <f t="shared" si="5"/>
        <v>0</v>
      </c>
      <c r="F32" s="52"/>
      <c r="G32" s="29" t="s">
        <v>813</v>
      </c>
      <c r="H32" s="42">
        <v>6.75</v>
      </c>
      <c r="I32" s="220" t="s">
        <v>814</v>
      </c>
      <c r="J32" s="7"/>
      <c r="K32" s="43">
        <f t="shared" si="4"/>
        <v>0</v>
      </c>
    </row>
    <row r="33" spans="1:11" ht="30" customHeight="1" thickBot="1" x14ac:dyDescent="0.35">
      <c r="A33" s="29" t="s">
        <v>804</v>
      </c>
      <c r="B33" s="42">
        <v>5.75</v>
      </c>
      <c r="C33" s="40" t="s">
        <v>1105</v>
      </c>
      <c r="D33" s="29"/>
      <c r="E33" s="43">
        <f t="shared" si="5"/>
        <v>0</v>
      </c>
      <c r="F33" s="52"/>
      <c r="G33" s="29" t="s">
        <v>816</v>
      </c>
      <c r="H33" s="42">
        <v>6.75</v>
      </c>
      <c r="I33" s="220" t="s">
        <v>817</v>
      </c>
      <c r="J33" s="7"/>
      <c r="K33" s="43">
        <f t="shared" si="4"/>
        <v>0</v>
      </c>
    </row>
    <row r="34" spans="1:11" ht="30" customHeight="1" thickBot="1" x14ac:dyDescent="0.35">
      <c r="A34" s="29" t="s">
        <v>807</v>
      </c>
      <c r="B34" s="42">
        <v>5.75</v>
      </c>
      <c r="C34" s="40" t="s">
        <v>1106</v>
      </c>
      <c r="D34" s="29"/>
      <c r="E34" s="43">
        <f t="shared" si="5"/>
        <v>0</v>
      </c>
      <c r="F34" s="52"/>
      <c r="G34" s="29" t="s">
        <v>819</v>
      </c>
      <c r="H34" s="42">
        <v>6.75</v>
      </c>
      <c r="I34" s="220" t="s">
        <v>820</v>
      </c>
      <c r="J34" s="7"/>
      <c r="K34" s="43">
        <f t="shared" si="4"/>
        <v>0</v>
      </c>
    </row>
    <row r="35" spans="1:11" ht="30" customHeight="1" thickBot="1" x14ac:dyDescent="0.35">
      <c r="A35" s="746" t="s">
        <v>779</v>
      </c>
      <c r="B35" s="746"/>
      <c r="C35" s="746"/>
      <c r="D35" s="746"/>
      <c r="E35" s="746"/>
      <c r="F35" s="52"/>
      <c r="G35" s="215" t="s">
        <v>969</v>
      </c>
      <c r="H35" s="168">
        <v>6.75</v>
      </c>
      <c r="I35" s="221" t="s">
        <v>968</v>
      </c>
      <c r="J35" s="170"/>
      <c r="K35" s="171">
        <f t="shared" si="4"/>
        <v>0</v>
      </c>
    </row>
    <row r="36" spans="1:11" ht="30" customHeight="1" thickBot="1" x14ac:dyDescent="0.35">
      <c r="A36" s="29" t="s">
        <v>782</v>
      </c>
      <c r="B36" s="42">
        <v>6.75</v>
      </c>
      <c r="C36" s="40" t="s">
        <v>783</v>
      </c>
      <c r="D36" s="7"/>
      <c r="E36" s="43">
        <f>SUM(B36*D36)</f>
        <v>0</v>
      </c>
      <c r="F36" s="52"/>
      <c r="G36" s="832" t="s">
        <v>1296</v>
      </c>
      <c r="H36" s="833"/>
      <c r="I36" s="833"/>
      <c r="J36" s="833"/>
      <c r="K36" s="834"/>
    </row>
    <row r="37" spans="1:11" ht="30" customHeight="1" thickBot="1" x14ac:dyDescent="0.35">
      <c r="A37" s="29" t="s">
        <v>786</v>
      </c>
      <c r="B37" s="42">
        <v>5.75</v>
      </c>
      <c r="C37" s="40" t="s">
        <v>787</v>
      </c>
      <c r="D37" s="7"/>
      <c r="E37" s="43">
        <f>SUM(B37*D37)</f>
        <v>0</v>
      </c>
      <c r="F37" s="52"/>
      <c r="G37" s="215" t="s">
        <v>971</v>
      </c>
      <c r="H37" s="168">
        <v>6.75</v>
      </c>
      <c r="I37" s="221" t="s">
        <v>970</v>
      </c>
      <c r="J37" s="170"/>
      <c r="K37" s="171">
        <f t="shared" ref="K37:K52" si="6">SUM(H37*J37)</f>
        <v>0</v>
      </c>
    </row>
    <row r="38" spans="1:11" ht="30" customHeight="1" thickBot="1" x14ac:dyDescent="0.35">
      <c r="A38" s="29" t="s">
        <v>790</v>
      </c>
      <c r="B38" s="42">
        <v>5.75</v>
      </c>
      <c r="C38" s="40" t="s">
        <v>791</v>
      </c>
      <c r="D38" s="7"/>
      <c r="E38" s="43">
        <f>SUM(B38*D38)</f>
        <v>0</v>
      </c>
      <c r="F38" s="52"/>
      <c r="G38" s="29" t="s">
        <v>822</v>
      </c>
      <c r="H38" s="42">
        <v>5.75</v>
      </c>
      <c r="I38" s="220" t="s">
        <v>823</v>
      </c>
      <c r="J38" s="7"/>
      <c r="K38" s="43">
        <f t="shared" si="6"/>
        <v>0</v>
      </c>
    </row>
    <row r="39" spans="1:11" ht="30" customHeight="1" thickBot="1" x14ac:dyDescent="0.35">
      <c r="A39" s="29" t="s">
        <v>792</v>
      </c>
      <c r="B39" s="42">
        <v>5.75</v>
      </c>
      <c r="C39" s="40" t="s">
        <v>793</v>
      </c>
      <c r="D39" s="7"/>
      <c r="E39" s="43">
        <f>SUM(B39*D39)</f>
        <v>0</v>
      </c>
      <c r="F39" s="52"/>
      <c r="G39" s="29" t="s">
        <v>824</v>
      </c>
      <c r="H39" s="42">
        <v>5.75</v>
      </c>
      <c r="I39" s="220" t="s">
        <v>825</v>
      </c>
      <c r="J39" s="7"/>
      <c r="K39" s="43">
        <f t="shared" si="6"/>
        <v>0</v>
      </c>
    </row>
    <row r="40" spans="1:11" ht="30" customHeight="1" thickBot="1" x14ac:dyDescent="0.35">
      <c r="A40" s="292" t="s">
        <v>1162</v>
      </c>
      <c r="B40" s="293">
        <v>0.9</v>
      </c>
      <c r="C40" s="294" t="s">
        <v>1163</v>
      </c>
      <c r="D40" s="295"/>
      <c r="E40" s="296">
        <f>SUM(B40*D40)</f>
        <v>0</v>
      </c>
      <c r="F40" s="52"/>
      <c r="G40" s="32" t="s">
        <v>852</v>
      </c>
      <c r="H40" s="42">
        <v>5.75</v>
      </c>
      <c r="I40" s="220" t="s">
        <v>853</v>
      </c>
      <c r="J40" s="36"/>
      <c r="K40" s="33">
        <f t="shared" si="6"/>
        <v>0</v>
      </c>
    </row>
    <row r="41" spans="1:11" ht="30" customHeight="1" thickBot="1" x14ac:dyDescent="0.35">
      <c r="A41" s="836" t="s">
        <v>1986</v>
      </c>
      <c r="B41" s="836"/>
      <c r="C41" s="836"/>
      <c r="D41" s="836"/>
      <c r="E41" s="836"/>
      <c r="F41" s="52"/>
      <c r="G41" s="29" t="s">
        <v>826</v>
      </c>
      <c r="H41" s="42">
        <v>5.75</v>
      </c>
      <c r="I41" s="220" t="s">
        <v>827</v>
      </c>
      <c r="J41" s="7"/>
      <c r="K41" s="43">
        <f t="shared" si="6"/>
        <v>0</v>
      </c>
    </row>
    <row r="42" spans="1:11" ht="30" customHeight="1" thickBot="1" x14ac:dyDescent="0.35">
      <c r="A42" s="560" t="s">
        <v>836</v>
      </c>
      <c r="B42" s="561">
        <v>6</v>
      </c>
      <c r="C42" s="562" t="s">
        <v>1866</v>
      </c>
      <c r="D42" s="563"/>
      <c r="E42" s="564">
        <f>SUM(B42*D42)</f>
        <v>0</v>
      </c>
      <c r="F42" s="52"/>
      <c r="G42" s="29" t="s">
        <v>828</v>
      </c>
      <c r="H42" s="42">
        <v>5.75</v>
      </c>
      <c r="I42" s="220" t="s">
        <v>829</v>
      </c>
      <c r="J42" s="7"/>
      <c r="K42" s="43">
        <f t="shared" si="6"/>
        <v>0</v>
      </c>
    </row>
    <row r="43" spans="1:11" ht="30" customHeight="1" thickBot="1" x14ac:dyDescent="0.35">
      <c r="A43" s="29" t="s">
        <v>848</v>
      </c>
      <c r="B43" s="42">
        <v>6</v>
      </c>
      <c r="C43" s="40" t="s">
        <v>1867</v>
      </c>
      <c r="D43" s="7"/>
      <c r="E43" s="43">
        <f>SUM(B43*D43)</f>
        <v>0</v>
      </c>
      <c r="F43" s="52"/>
      <c r="G43" s="29" t="s">
        <v>832</v>
      </c>
      <c r="H43" s="42">
        <v>5.75</v>
      </c>
      <c r="I43" s="220" t="s">
        <v>833</v>
      </c>
      <c r="J43" s="7"/>
      <c r="K43" s="43">
        <f t="shared" si="6"/>
        <v>0</v>
      </c>
    </row>
    <row r="44" spans="1:11" ht="30" customHeight="1" thickBot="1" x14ac:dyDescent="0.35">
      <c r="A44" s="32" t="s">
        <v>851</v>
      </c>
      <c r="B44" s="42">
        <v>6</v>
      </c>
      <c r="C44" s="40" t="s">
        <v>1868</v>
      </c>
      <c r="D44" s="36"/>
      <c r="E44" s="33">
        <f>SUM(B44*D44)</f>
        <v>0</v>
      </c>
      <c r="F44" s="52"/>
      <c r="G44" s="29" t="s">
        <v>834</v>
      </c>
      <c r="H44" s="42">
        <v>5.75</v>
      </c>
      <c r="I44" s="220" t="s">
        <v>835</v>
      </c>
      <c r="J44" s="7"/>
      <c r="K44" s="43">
        <f t="shared" si="6"/>
        <v>0</v>
      </c>
    </row>
    <row r="45" spans="1:11" ht="30" customHeight="1" thickBot="1" x14ac:dyDescent="0.35">
      <c r="A45" s="809" t="s">
        <v>1987</v>
      </c>
      <c r="B45" s="810"/>
      <c r="C45" s="810"/>
      <c r="D45" s="810"/>
      <c r="E45" s="821"/>
      <c r="F45" s="52"/>
      <c r="G45" s="215" t="s">
        <v>973</v>
      </c>
      <c r="H45" s="168">
        <v>5.75</v>
      </c>
      <c r="I45" s="221" t="s">
        <v>972</v>
      </c>
      <c r="J45" s="170"/>
      <c r="K45" s="171">
        <f t="shared" si="6"/>
        <v>0</v>
      </c>
    </row>
    <row r="46" spans="1:11" ht="30" customHeight="1" thickBot="1" x14ac:dyDescent="0.35">
      <c r="A46" s="29" t="s">
        <v>742</v>
      </c>
      <c r="B46" s="42">
        <v>5</v>
      </c>
      <c r="C46" s="40" t="s">
        <v>1869</v>
      </c>
      <c r="D46" s="7"/>
      <c r="E46" s="43">
        <f t="shared" ref="E46:E54" si="7">SUM(B46*D46)</f>
        <v>0</v>
      </c>
      <c r="F46" s="52"/>
      <c r="G46" s="29" t="s">
        <v>837</v>
      </c>
      <c r="H46" s="42">
        <v>5.75</v>
      </c>
      <c r="I46" s="220" t="s">
        <v>838</v>
      </c>
      <c r="J46" s="7"/>
      <c r="K46" s="43">
        <f t="shared" si="6"/>
        <v>0</v>
      </c>
    </row>
    <row r="47" spans="1:11" ht="30" customHeight="1" thickBot="1" x14ac:dyDescent="0.35">
      <c r="A47" s="29" t="s">
        <v>745</v>
      </c>
      <c r="B47" s="42">
        <v>5</v>
      </c>
      <c r="C47" s="40" t="s">
        <v>1870</v>
      </c>
      <c r="D47" s="7"/>
      <c r="E47" s="43">
        <f t="shared" si="7"/>
        <v>0</v>
      </c>
      <c r="F47" s="4"/>
      <c r="G47" s="32" t="s">
        <v>849</v>
      </c>
      <c r="H47" s="42">
        <v>5.75</v>
      </c>
      <c r="I47" s="220" t="s">
        <v>850</v>
      </c>
      <c r="J47" s="36"/>
      <c r="K47" s="33">
        <f t="shared" si="6"/>
        <v>0</v>
      </c>
    </row>
    <row r="48" spans="1:11" ht="30" customHeight="1" thickBot="1" x14ac:dyDescent="0.35">
      <c r="A48" s="29" t="s">
        <v>748</v>
      </c>
      <c r="B48" s="42">
        <v>6</v>
      </c>
      <c r="C48" s="40" t="s">
        <v>1871</v>
      </c>
      <c r="D48" s="7"/>
      <c r="E48" s="43">
        <f t="shared" si="7"/>
        <v>0</v>
      </c>
      <c r="F48" s="52"/>
      <c r="G48" s="29" t="s">
        <v>839</v>
      </c>
      <c r="H48" s="42">
        <v>5.75</v>
      </c>
      <c r="I48" s="220" t="s">
        <v>840</v>
      </c>
      <c r="J48" s="7"/>
      <c r="K48" s="43">
        <f t="shared" si="6"/>
        <v>0</v>
      </c>
    </row>
    <row r="49" spans="1:11" ht="30" customHeight="1" thickBot="1" x14ac:dyDescent="0.35">
      <c r="A49" s="29" t="s">
        <v>751</v>
      </c>
      <c r="B49" s="42">
        <v>5</v>
      </c>
      <c r="C49" s="40" t="s">
        <v>1872</v>
      </c>
      <c r="D49" s="7"/>
      <c r="E49" s="43">
        <f t="shared" si="7"/>
        <v>0</v>
      </c>
      <c r="F49" s="102"/>
      <c r="G49" s="36">
        <v>14594</v>
      </c>
      <c r="H49" s="42">
        <v>5.75</v>
      </c>
      <c r="I49" s="220" t="s">
        <v>841</v>
      </c>
      <c r="J49" s="36"/>
      <c r="K49" s="33">
        <f t="shared" si="6"/>
        <v>0</v>
      </c>
    </row>
    <row r="50" spans="1:11" ht="30" customHeight="1" thickBot="1" x14ac:dyDescent="0.35">
      <c r="A50" s="29" t="s">
        <v>754</v>
      </c>
      <c r="B50" s="42">
        <v>5</v>
      </c>
      <c r="C50" s="40" t="s">
        <v>1873</v>
      </c>
      <c r="D50" s="7"/>
      <c r="E50" s="43">
        <f t="shared" si="7"/>
        <v>0</v>
      </c>
      <c r="F50" s="102"/>
      <c r="G50" s="32" t="s">
        <v>842</v>
      </c>
      <c r="H50" s="42">
        <v>5.75</v>
      </c>
      <c r="I50" s="220" t="s">
        <v>843</v>
      </c>
      <c r="J50" s="36"/>
      <c r="K50" s="33">
        <f t="shared" si="6"/>
        <v>0</v>
      </c>
    </row>
    <row r="51" spans="1:11" ht="30" customHeight="1" thickBot="1" x14ac:dyDescent="0.35">
      <c r="A51" s="29" t="s">
        <v>757</v>
      </c>
      <c r="B51" s="42">
        <v>5</v>
      </c>
      <c r="C51" s="40" t="s">
        <v>1874</v>
      </c>
      <c r="D51" s="7"/>
      <c r="E51" s="43">
        <f t="shared" si="7"/>
        <v>0</v>
      </c>
      <c r="F51" s="102"/>
      <c r="G51" s="32" t="s">
        <v>844</v>
      </c>
      <c r="H51" s="42">
        <v>5.75</v>
      </c>
      <c r="I51" s="220" t="s">
        <v>845</v>
      </c>
      <c r="J51" s="36"/>
      <c r="K51" s="33">
        <f t="shared" si="6"/>
        <v>0</v>
      </c>
    </row>
    <row r="52" spans="1:11" ht="30" customHeight="1" thickBot="1" x14ac:dyDescent="0.35">
      <c r="A52" s="29" t="s">
        <v>760</v>
      </c>
      <c r="B52" s="42">
        <v>5</v>
      </c>
      <c r="C52" s="40" t="s">
        <v>1875</v>
      </c>
      <c r="D52" s="7"/>
      <c r="E52" s="43">
        <f t="shared" si="7"/>
        <v>0</v>
      </c>
      <c r="F52" s="222"/>
      <c r="G52" s="32" t="s">
        <v>846</v>
      </c>
      <c r="H52" s="42">
        <v>5.75</v>
      </c>
      <c r="I52" s="220" t="s">
        <v>847</v>
      </c>
      <c r="J52" s="36"/>
      <c r="K52" s="33">
        <f t="shared" si="6"/>
        <v>0</v>
      </c>
    </row>
    <row r="53" spans="1:11" ht="30" customHeight="1" thickBot="1" x14ac:dyDescent="0.35">
      <c r="A53" s="29" t="s">
        <v>767</v>
      </c>
      <c r="B53" s="42">
        <v>6</v>
      </c>
      <c r="C53" s="40" t="s">
        <v>1876</v>
      </c>
      <c r="D53" s="7"/>
      <c r="E53" s="43">
        <f t="shared" si="7"/>
        <v>0</v>
      </c>
      <c r="F53" s="222"/>
      <c r="G53" s="746" t="s">
        <v>1285</v>
      </c>
      <c r="H53" s="746"/>
      <c r="I53" s="746"/>
      <c r="J53" s="746"/>
      <c r="K53" s="746"/>
    </row>
    <row r="54" spans="1:11" ht="30" customHeight="1" thickBot="1" x14ac:dyDescent="0.35">
      <c r="A54" s="29" t="s">
        <v>768</v>
      </c>
      <c r="B54" s="42">
        <v>5</v>
      </c>
      <c r="C54" s="40" t="s">
        <v>1877</v>
      </c>
      <c r="D54" s="7"/>
      <c r="E54" s="43">
        <f t="shared" si="7"/>
        <v>0</v>
      </c>
      <c r="G54" s="29" t="s">
        <v>1286</v>
      </c>
      <c r="H54" s="42">
        <v>7.5</v>
      </c>
      <c r="I54" s="338" t="s">
        <v>1538</v>
      </c>
      <c r="J54" s="7"/>
      <c r="K54" s="43">
        <f>SUM(H54*J54)</f>
        <v>0</v>
      </c>
    </row>
    <row r="55" spans="1:11" ht="30" customHeight="1" thickBot="1" x14ac:dyDescent="0.35">
      <c r="G55" s="29" t="s">
        <v>1287</v>
      </c>
      <c r="H55" s="42">
        <v>7.5</v>
      </c>
      <c r="I55" s="338" t="s">
        <v>1539</v>
      </c>
      <c r="J55" s="7"/>
      <c r="K55" s="43">
        <f>SUM(H55*J55)</f>
        <v>0</v>
      </c>
    </row>
    <row r="56" spans="1:11" ht="30" customHeight="1" thickBot="1" x14ac:dyDescent="0.35">
      <c r="G56" s="29" t="s">
        <v>1288</v>
      </c>
      <c r="H56" s="42">
        <v>7.5</v>
      </c>
      <c r="I56" s="338" t="s">
        <v>1540</v>
      </c>
      <c r="J56" s="7"/>
      <c r="K56" s="43">
        <f>SUM(H56*J56)</f>
        <v>0</v>
      </c>
    </row>
    <row r="57" spans="1:11" ht="30" customHeight="1" thickBot="1" x14ac:dyDescent="0.35">
      <c r="G57" s="29" t="s">
        <v>1289</v>
      </c>
      <c r="H57" s="42">
        <v>7.5</v>
      </c>
      <c r="I57" s="338" t="s">
        <v>1541</v>
      </c>
      <c r="J57" s="7"/>
      <c r="K57" s="43">
        <f>SUM(H57*J57)</f>
        <v>0</v>
      </c>
    </row>
    <row r="58" spans="1:11" ht="30" customHeight="1" thickBot="1" x14ac:dyDescent="0.35">
      <c r="G58" s="292" t="s">
        <v>1290</v>
      </c>
      <c r="H58" s="293">
        <v>7.5</v>
      </c>
      <c r="I58" s="338" t="s">
        <v>1542</v>
      </c>
      <c r="J58" s="295"/>
      <c r="K58" s="296">
        <f>SUM(H58*J58)</f>
        <v>0</v>
      </c>
    </row>
    <row r="59" spans="1:11" ht="30" customHeight="1" thickBot="1" x14ac:dyDescent="0.35">
      <c r="I59" s="570"/>
      <c r="J59" s="131"/>
      <c r="K59" s="125"/>
    </row>
    <row r="60" spans="1:11" ht="30" customHeight="1" thickBot="1" x14ac:dyDescent="0.35">
      <c r="G60" s="291" t="s">
        <v>739</v>
      </c>
      <c r="H60" s="291"/>
      <c r="I60" s="291"/>
      <c r="J60" s="824">
        <f>SUM(E4:E54,K4:K58)</f>
        <v>0</v>
      </c>
      <c r="K60" s="824"/>
    </row>
    <row r="61" spans="1:11" ht="30" customHeight="1" x14ac:dyDescent="0.3">
      <c r="I61" s="570"/>
      <c r="J61" s="131"/>
      <c r="K61" s="125"/>
    </row>
    <row r="62" spans="1:11" ht="30" customHeight="1" x14ac:dyDescent="0.3">
      <c r="I62" s="570"/>
      <c r="J62" s="131"/>
      <c r="K62" s="125"/>
    </row>
    <row r="63" spans="1:11" ht="30" customHeight="1" x14ac:dyDescent="0.3"/>
    <row r="64" spans="1:11" ht="30" customHeight="1" x14ac:dyDescent="0.3"/>
    <row r="65" spans="12:15" ht="30" customHeight="1" x14ac:dyDescent="0.3"/>
    <row r="66" spans="12:15" ht="30" customHeight="1" x14ac:dyDescent="0.3"/>
    <row r="67" spans="12:15" ht="30" customHeight="1" x14ac:dyDescent="0.3"/>
    <row r="68" spans="12:15" ht="30" customHeight="1" x14ac:dyDescent="0.3"/>
    <row r="69" spans="12:15" ht="30" customHeight="1" x14ac:dyDescent="0.3"/>
    <row r="76" spans="12:15" x14ac:dyDescent="0.3">
      <c r="L76"/>
      <c r="M76"/>
      <c r="N76"/>
      <c r="O76"/>
    </row>
  </sheetData>
  <sortState ref="G34:K41">
    <sortCondition ref="I34:I41"/>
  </sortState>
  <mergeCells count="16">
    <mergeCell ref="A1:B1"/>
    <mergeCell ref="C1:F1"/>
    <mergeCell ref="J1:K1"/>
    <mergeCell ref="G53:K53"/>
    <mergeCell ref="J60:K60"/>
    <mergeCell ref="A3:E3"/>
    <mergeCell ref="A45:E45"/>
    <mergeCell ref="A14:E14"/>
    <mergeCell ref="A35:E35"/>
    <mergeCell ref="G25:K25"/>
    <mergeCell ref="A28:E28"/>
    <mergeCell ref="G36:K36"/>
    <mergeCell ref="A23:E23"/>
    <mergeCell ref="G3:K3"/>
    <mergeCell ref="G13:K13"/>
    <mergeCell ref="A41:E41"/>
  </mergeCells>
  <printOptions horizontalCentered="1"/>
  <pageMargins left="0.7" right="0.7" top="0.75" bottom="0.75" header="0.3" footer="0.3"/>
  <pageSetup scale="38" orientation="portrait" r:id="rId1"/>
  <headerFooter>
    <oddFooter>&amp;L&amp;D&amp;C&amp;A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="60" zoomScaleNormal="60" workbookViewId="0">
      <selection activeCell="G9" sqref="G9"/>
    </sheetView>
  </sheetViews>
  <sheetFormatPr defaultRowHeight="16.5" x14ac:dyDescent="0.3"/>
  <cols>
    <col min="1" max="1" width="9.140625" style="9"/>
    <col min="2" max="2" width="11.42578125" style="9" customWidth="1"/>
    <col min="3" max="3" width="62.5703125" style="9" bestFit="1" customWidth="1"/>
    <col min="4" max="4" width="9.140625" style="9"/>
    <col min="5" max="5" width="15" style="9" customWidth="1"/>
    <col min="6" max="6" width="9.140625" style="9"/>
    <col min="7" max="7" width="8.7109375" style="9" customWidth="1"/>
    <col min="8" max="8" width="15.140625" style="9" bestFit="1" customWidth="1"/>
    <col min="9" max="9" width="57.5703125" style="9" bestFit="1" customWidth="1"/>
    <col min="10" max="10" width="9.140625" style="9"/>
    <col min="11" max="11" width="16.7109375" style="9" customWidth="1"/>
    <col min="12" max="16384" width="9.140625" style="9"/>
  </cols>
  <sheetData>
    <row r="1" spans="1:11" ht="39.75" customHeight="1" thickBot="1" x14ac:dyDescent="0.5">
      <c r="A1" s="807" t="s">
        <v>0</v>
      </c>
      <c r="B1" s="807"/>
      <c r="C1" s="744">
        <f>COVER!C8</f>
        <v>0</v>
      </c>
      <c r="D1" s="744"/>
      <c r="E1" s="744"/>
      <c r="F1" s="744"/>
      <c r="G1" s="154"/>
      <c r="H1" s="142"/>
      <c r="I1" s="828" t="s">
        <v>5</v>
      </c>
      <c r="J1" s="828"/>
      <c r="K1" s="214">
        <v>11</v>
      </c>
    </row>
    <row r="2" spans="1:11" ht="39.75" customHeight="1" thickBot="1" x14ac:dyDescent="0.35">
      <c r="A2" s="120" t="s">
        <v>6</v>
      </c>
      <c r="B2" s="121" t="s">
        <v>7</v>
      </c>
      <c r="C2" s="155" t="s">
        <v>9</v>
      </c>
      <c r="D2" s="6" t="s">
        <v>12</v>
      </c>
      <c r="E2" s="121" t="s">
        <v>11</v>
      </c>
      <c r="F2" s="160"/>
      <c r="G2" s="120" t="s">
        <v>6</v>
      </c>
      <c r="H2" s="121" t="s">
        <v>7</v>
      </c>
      <c r="I2" s="155" t="s">
        <v>9</v>
      </c>
      <c r="J2" s="6" t="s">
        <v>12</v>
      </c>
      <c r="K2" s="121" t="s">
        <v>11</v>
      </c>
    </row>
    <row r="3" spans="1:11" ht="30" customHeight="1" thickBot="1" x14ac:dyDescent="0.35">
      <c r="A3" s="746" t="s">
        <v>1090</v>
      </c>
      <c r="B3" s="746"/>
      <c r="C3" s="746"/>
      <c r="D3" s="746"/>
      <c r="E3" s="746"/>
      <c r="F3" s="160"/>
      <c r="G3" s="746" t="s">
        <v>1294</v>
      </c>
      <c r="H3" s="746"/>
      <c r="I3" s="746"/>
      <c r="J3" s="746"/>
      <c r="K3" s="746"/>
    </row>
    <row r="4" spans="1:11" ht="30" customHeight="1" thickBot="1" x14ac:dyDescent="0.35">
      <c r="A4" s="29" t="s">
        <v>855</v>
      </c>
      <c r="B4" s="42">
        <v>8</v>
      </c>
      <c r="C4" s="40" t="s">
        <v>856</v>
      </c>
      <c r="D4" s="29"/>
      <c r="E4" s="43">
        <f t="shared" ref="E4:E11" si="0">SUM(B4*D4)</f>
        <v>0</v>
      </c>
      <c r="F4" s="160"/>
      <c r="G4" s="36">
        <v>14283</v>
      </c>
      <c r="H4" s="30">
        <v>16.5</v>
      </c>
      <c r="I4" s="84" t="s">
        <v>1110</v>
      </c>
      <c r="J4" s="36"/>
      <c r="K4" s="43">
        <f>SUM(H4*J4)</f>
        <v>0</v>
      </c>
    </row>
    <row r="5" spans="1:11" ht="30" customHeight="1" thickBot="1" x14ac:dyDescent="0.35">
      <c r="A5" s="29" t="s">
        <v>1981</v>
      </c>
      <c r="B5" s="42">
        <v>8.5</v>
      </c>
      <c r="C5" s="40" t="s">
        <v>1978</v>
      </c>
      <c r="D5" s="29"/>
      <c r="E5" s="43">
        <f t="shared" ref="E5" si="1">SUM(B5*D5)</f>
        <v>0</v>
      </c>
      <c r="F5" s="160"/>
      <c r="G5" s="274">
        <v>14284</v>
      </c>
      <c r="H5" s="278">
        <v>2.5</v>
      </c>
      <c r="I5" s="279" t="s">
        <v>1113</v>
      </c>
      <c r="J5" s="274"/>
      <c r="K5" s="268">
        <f>SUM(H5*J5)</f>
        <v>0</v>
      </c>
    </row>
    <row r="6" spans="1:11" ht="30" customHeight="1" thickBot="1" x14ac:dyDescent="0.35">
      <c r="A6" s="29" t="s">
        <v>857</v>
      </c>
      <c r="B6" s="42">
        <v>8</v>
      </c>
      <c r="C6" s="38" t="s">
        <v>858</v>
      </c>
      <c r="D6" s="29"/>
      <c r="E6" s="43">
        <f t="shared" si="0"/>
        <v>0</v>
      </c>
      <c r="F6" s="160"/>
      <c r="G6" s="36">
        <v>14282</v>
      </c>
      <c r="H6" s="30">
        <v>140</v>
      </c>
      <c r="I6" s="84" t="s">
        <v>1111</v>
      </c>
      <c r="J6" s="36"/>
      <c r="K6" s="43">
        <f>SUM(H6*J6)</f>
        <v>0</v>
      </c>
    </row>
    <row r="7" spans="1:11" ht="30" customHeight="1" thickBot="1" x14ac:dyDescent="0.35">
      <c r="A7" s="29" t="s">
        <v>1980</v>
      </c>
      <c r="B7" s="42">
        <v>8.5</v>
      </c>
      <c r="C7" s="38" t="s">
        <v>1979</v>
      </c>
      <c r="D7" s="29"/>
      <c r="E7" s="43">
        <f t="shared" ref="E7" si="2">SUM(B7*D7)</f>
        <v>0</v>
      </c>
      <c r="F7" s="160"/>
      <c r="G7" s="7">
        <v>14279</v>
      </c>
      <c r="H7" s="30">
        <v>15</v>
      </c>
      <c r="I7" s="163" t="s">
        <v>1112</v>
      </c>
      <c r="J7" s="7"/>
      <c r="K7" s="43">
        <f>SUM(H7*J7)</f>
        <v>0</v>
      </c>
    </row>
    <row r="8" spans="1:11" ht="30" customHeight="1" thickBot="1" x14ac:dyDescent="0.35">
      <c r="A8" s="29" t="s">
        <v>859</v>
      </c>
      <c r="B8" s="42">
        <v>8</v>
      </c>
      <c r="C8" s="38" t="s">
        <v>860</v>
      </c>
      <c r="D8" s="29"/>
      <c r="E8" s="43">
        <f t="shared" si="0"/>
        <v>0</v>
      </c>
      <c r="F8" s="160"/>
      <c r="G8" s="746" t="s">
        <v>1982</v>
      </c>
      <c r="H8" s="746"/>
      <c r="I8" s="746"/>
      <c r="J8" s="746"/>
      <c r="K8" s="746"/>
    </row>
    <row r="9" spans="1:11" ht="30" customHeight="1" thickBot="1" x14ac:dyDescent="0.35">
      <c r="A9" s="29" t="s">
        <v>861</v>
      </c>
      <c r="B9" s="42">
        <v>8</v>
      </c>
      <c r="C9" s="38" t="s">
        <v>862</v>
      </c>
      <c r="D9" s="29"/>
      <c r="E9" s="43">
        <f t="shared" si="0"/>
        <v>0</v>
      </c>
      <c r="F9" s="160"/>
      <c r="G9" s="29" t="s">
        <v>1985</v>
      </c>
      <c r="H9" s="30">
        <v>1.5</v>
      </c>
      <c r="I9" s="219" t="s">
        <v>1983</v>
      </c>
      <c r="J9" s="7"/>
      <c r="K9" s="43">
        <f>SUM(H9*J9)</f>
        <v>0</v>
      </c>
    </row>
    <row r="10" spans="1:11" ht="30" customHeight="1" thickBot="1" x14ac:dyDescent="0.35">
      <c r="A10" s="29" t="s">
        <v>863</v>
      </c>
      <c r="B10" s="42">
        <v>8</v>
      </c>
      <c r="C10" s="38" t="s">
        <v>864</v>
      </c>
      <c r="D10" s="29"/>
      <c r="E10" s="43">
        <f>SUM(B10*D10)</f>
        <v>0</v>
      </c>
      <c r="F10" s="160"/>
      <c r="G10" s="29" t="s">
        <v>2062</v>
      </c>
      <c r="H10" s="30">
        <v>80</v>
      </c>
      <c r="I10" s="219" t="s">
        <v>1984</v>
      </c>
      <c r="J10" s="7"/>
      <c r="K10" s="43">
        <f>SUM(H10*J10)</f>
        <v>0</v>
      </c>
    </row>
    <row r="11" spans="1:11" ht="30" customHeight="1" thickBot="1" x14ac:dyDescent="0.35">
      <c r="A11" s="29" t="s">
        <v>865</v>
      </c>
      <c r="B11" s="42">
        <v>7.75</v>
      </c>
      <c r="C11" s="38" t="s">
        <v>1878</v>
      </c>
      <c r="D11" s="29"/>
      <c r="E11" s="43">
        <f t="shared" si="0"/>
        <v>0</v>
      </c>
      <c r="F11" s="160"/>
      <c r="G11" s="746" t="s">
        <v>1297</v>
      </c>
      <c r="H11" s="746"/>
      <c r="I11" s="746"/>
      <c r="J11" s="746"/>
      <c r="K11" s="746"/>
    </row>
    <row r="12" spans="1:11" ht="30" customHeight="1" thickBot="1" x14ac:dyDescent="0.35">
      <c r="A12" s="746" t="s">
        <v>868</v>
      </c>
      <c r="B12" s="746"/>
      <c r="C12" s="746"/>
      <c r="D12" s="746"/>
      <c r="E12" s="746"/>
      <c r="F12" s="160"/>
      <c r="G12" s="7">
        <v>16080</v>
      </c>
      <c r="H12" s="30">
        <v>0.6</v>
      </c>
      <c r="I12" s="163" t="s">
        <v>1100</v>
      </c>
      <c r="J12" s="7"/>
      <c r="K12" s="43">
        <f>SUM(H12*J12)</f>
        <v>0</v>
      </c>
    </row>
    <row r="13" spans="1:11" ht="30" customHeight="1" thickBot="1" x14ac:dyDescent="0.35">
      <c r="A13" s="29" t="s">
        <v>869</v>
      </c>
      <c r="B13" s="42">
        <v>21</v>
      </c>
      <c r="C13" s="38" t="s">
        <v>870</v>
      </c>
      <c r="D13" s="29"/>
      <c r="E13" s="43">
        <f t="shared" ref="E13:E18" si="3">SUM(B13*D13)</f>
        <v>0</v>
      </c>
      <c r="F13" s="162"/>
      <c r="G13" s="7">
        <v>16114</v>
      </c>
      <c r="H13" s="30">
        <v>80</v>
      </c>
      <c r="I13" s="163" t="s">
        <v>1099</v>
      </c>
      <c r="J13" s="7"/>
      <c r="K13" s="43">
        <f>SUM(H13*J13)</f>
        <v>0</v>
      </c>
    </row>
    <row r="14" spans="1:11" ht="30" customHeight="1" thickBot="1" x14ac:dyDescent="0.35">
      <c r="A14" s="29" t="s">
        <v>871</v>
      </c>
      <c r="B14" s="42">
        <v>56.5</v>
      </c>
      <c r="C14" s="38" t="s">
        <v>872</v>
      </c>
      <c r="D14" s="29"/>
      <c r="E14" s="43">
        <f t="shared" si="3"/>
        <v>0</v>
      </c>
      <c r="F14" s="52"/>
      <c r="G14" s="746" t="s">
        <v>1656</v>
      </c>
      <c r="H14" s="746"/>
      <c r="I14" s="746"/>
      <c r="J14" s="746"/>
      <c r="K14" s="746"/>
    </row>
    <row r="15" spans="1:11" ht="30" customHeight="1" thickBot="1" x14ac:dyDescent="0.35">
      <c r="A15" s="29" t="s">
        <v>873</v>
      </c>
      <c r="B15" s="42">
        <v>13</v>
      </c>
      <c r="C15" s="38" t="s">
        <v>874</v>
      </c>
      <c r="D15" s="29"/>
      <c r="E15" s="43">
        <f t="shared" si="3"/>
        <v>0</v>
      </c>
      <c r="F15" s="52"/>
      <c r="G15" s="7">
        <v>16373</v>
      </c>
      <c r="H15" s="30">
        <v>10</v>
      </c>
      <c r="I15" s="163" t="s">
        <v>1657</v>
      </c>
      <c r="J15" s="7"/>
      <c r="K15" s="43">
        <f>SUM(H15*J15)</f>
        <v>0</v>
      </c>
    </row>
    <row r="16" spans="1:11" ht="30" customHeight="1" thickBot="1" x14ac:dyDescent="0.35">
      <c r="A16" s="29" t="s">
        <v>875</v>
      </c>
      <c r="B16" s="42">
        <v>6.5</v>
      </c>
      <c r="C16" s="38" t="s">
        <v>876</v>
      </c>
      <c r="D16" s="29"/>
      <c r="E16" s="43">
        <f t="shared" si="3"/>
        <v>0</v>
      </c>
      <c r="F16" s="52"/>
      <c r="G16" s="750" t="s">
        <v>1552</v>
      </c>
      <c r="H16" s="762"/>
      <c r="I16" s="762"/>
      <c r="J16" s="762"/>
      <c r="K16" s="763"/>
    </row>
    <row r="17" spans="1:11" ht="30" customHeight="1" thickBot="1" x14ac:dyDescent="0.35">
      <c r="A17" s="29" t="s">
        <v>877</v>
      </c>
      <c r="B17" s="42">
        <v>6.5</v>
      </c>
      <c r="C17" s="38" t="s">
        <v>878</v>
      </c>
      <c r="D17" s="29"/>
      <c r="E17" s="43">
        <f t="shared" si="3"/>
        <v>0</v>
      </c>
      <c r="F17" s="52"/>
      <c r="G17" s="29" t="s">
        <v>885</v>
      </c>
      <c r="H17" s="42">
        <v>9</v>
      </c>
      <c r="I17" s="101" t="s">
        <v>886</v>
      </c>
      <c r="J17" s="7"/>
      <c r="K17" s="43">
        <f t="shared" ref="K17:K27" si="4">SUM(H17*J17)</f>
        <v>0</v>
      </c>
    </row>
    <row r="18" spans="1:11" ht="30" customHeight="1" thickBot="1" x14ac:dyDescent="0.35">
      <c r="A18" s="29" t="s">
        <v>879</v>
      </c>
      <c r="B18" s="42">
        <v>6.5</v>
      </c>
      <c r="C18" s="38" t="s">
        <v>880</v>
      </c>
      <c r="D18" s="29"/>
      <c r="E18" s="43">
        <f t="shared" si="3"/>
        <v>0</v>
      </c>
      <c r="F18" s="52"/>
      <c r="G18" s="29" t="s">
        <v>887</v>
      </c>
      <c r="H18" s="42">
        <v>9</v>
      </c>
      <c r="I18" s="101" t="s">
        <v>888</v>
      </c>
      <c r="J18" s="7"/>
      <c r="K18" s="43">
        <f t="shared" si="4"/>
        <v>0</v>
      </c>
    </row>
    <row r="19" spans="1:11" ht="30" customHeight="1" thickBot="1" x14ac:dyDescent="0.35">
      <c r="A19" s="746" t="s">
        <v>1655</v>
      </c>
      <c r="B19" s="746"/>
      <c r="C19" s="746"/>
      <c r="D19" s="746"/>
      <c r="E19" s="746"/>
      <c r="F19" s="52"/>
      <c r="G19" s="29" t="s">
        <v>891</v>
      </c>
      <c r="H19" s="42">
        <v>2.75</v>
      </c>
      <c r="I19" s="166" t="s">
        <v>892</v>
      </c>
      <c r="J19" s="29"/>
      <c r="K19" s="43">
        <f t="shared" si="4"/>
        <v>0</v>
      </c>
    </row>
    <row r="20" spans="1:11" ht="30" customHeight="1" thickBot="1" x14ac:dyDescent="0.35">
      <c r="A20" s="29" t="s">
        <v>608</v>
      </c>
      <c r="B20" s="5">
        <v>20.25</v>
      </c>
      <c r="C20" s="101" t="s">
        <v>609</v>
      </c>
      <c r="D20" s="6"/>
      <c r="E20" s="43">
        <f>SUM(B20*D20)</f>
        <v>0</v>
      </c>
      <c r="G20" s="409" t="s">
        <v>1550</v>
      </c>
      <c r="H20" s="410">
        <v>2.75</v>
      </c>
      <c r="I20" s="411" t="s">
        <v>1551</v>
      </c>
      <c r="J20" s="409"/>
      <c r="K20" s="412">
        <f t="shared" si="4"/>
        <v>0</v>
      </c>
    </row>
    <row r="21" spans="1:11" ht="30" customHeight="1" thickBot="1" x14ac:dyDescent="0.35">
      <c r="A21" s="29" t="s">
        <v>610</v>
      </c>
      <c r="B21" s="5">
        <v>7.5</v>
      </c>
      <c r="C21" s="101" t="s">
        <v>611</v>
      </c>
      <c r="D21" s="6"/>
      <c r="E21" s="43">
        <f>SUM(B21*D21)</f>
        <v>0</v>
      </c>
      <c r="G21" s="29" t="s">
        <v>897</v>
      </c>
      <c r="H21" s="42">
        <v>2.75</v>
      </c>
      <c r="I21" s="166" t="s">
        <v>898</v>
      </c>
      <c r="J21" s="29"/>
      <c r="K21" s="43">
        <f t="shared" si="4"/>
        <v>0</v>
      </c>
    </row>
    <row r="22" spans="1:11" ht="30" customHeight="1" thickBot="1" x14ac:dyDescent="0.35">
      <c r="A22" s="29" t="s">
        <v>1591</v>
      </c>
      <c r="B22" s="42">
        <v>5.5</v>
      </c>
      <c r="C22" s="38" t="s">
        <v>884</v>
      </c>
      <c r="D22" s="29"/>
      <c r="E22" s="43">
        <f>SUM(B22*D22)</f>
        <v>0</v>
      </c>
      <c r="G22" s="29" t="s">
        <v>893</v>
      </c>
      <c r="H22" s="42">
        <v>3.75</v>
      </c>
      <c r="I22" s="166" t="s">
        <v>894</v>
      </c>
      <c r="J22" s="29"/>
      <c r="K22" s="43">
        <f t="shared" si="4"/>
        <v>0</v>
      </c>
    </row>
    <row r="23" spans="1:11" ht="30" customHeight="1" thickBot="1" x14ac:dyDescent="0.35">
      <c r="A23" s="29" t="s">
        <v>866</v>
      </c>
      <c r="B23" s="42">
        <v>18.5</v>
      </c>
      <c r="C23" s="40" t="s">
        <v>867</v>
      </c>
      <c r="D23" s="29"/>
      <c r="E23" s="43">
        <f>SUM(B23*D23)</f>
        <v>0</v>
      </c>
      <c r="G23" s="29" t="s">
        <v>895</v>
      </c>
      <c r="H23" s="42">
        <v>2.75</v>
      </c>
      <c r="I23" s="166" t="s">
        <v>896</v>
      </c>
      <c r="J23" s="29"/>
      <c r="K23" s="43">
        <f t="shared" si="4"/>
        <v>0</v>
      </c>
    </row>
    <row r="24" spans="1:11" ht="30" customHeight="1" thickBot="1" x14ac:dyDescent="0.35">
      <c r="A24" s="29" t="s">
        <v>881</v>
      </c>
      <c r="B24" s="42">
        <v>9</v>
      </c>
      <c r="C24" s="219" t="s">
        <v>882</v>
      </c>
      <c r="D24" s="29"/>
      <c r="E24" s="43">
        <f>SUM(B24*D24)</f>
        <v>0</v>
      </c>
      <c r="G24" s="263" t="s">
        <v>1082</v>
      </c>
      <c r="H24" s="264">
        <v>3.75</v>
      </c>
      <c r="I24" s="267" t="s">
        <v>1081</v>
      </c>
      <c r="J24" s="263"/>
      <c r="K24" s="268">
        <f t="shared" si="4"/>
        <v>0</v>
      </c>
    </row>
    <row r="25" spans="1:11" ht="30" customHeight="1" thickBot="1" x14ac:dyDescent="0.35">
      <c r="G25" s="215" t="s">
        <v>975</v>
      </c>
      <c r="H25" s="168">
        <v>75</v>
      </c>
      <c r="I25" s="223" t="s">
        <v>974</v>
      </c>
      <c r="J25" s="215"/>
      <c r="K25" s="171">
        <f t="shared" si="4"/>
        <v>0</v>
      </c>
    </row>
    <row r="26" spans="1:11" ht="30" customHeight="1" thickBot="1" x14ac:dyDescent="0.35">
      <c r="G26" s="29" t="s">
        <v>899</v>
      </c>
      <c r="H26" s="42">
        <v>1.7</v>
      </c>
      <c r="I26" s="166" t="s">
        <v>900</v>
      </c>
      <c r="J26" s="29"/>
      <c r="K26" s="43">
        <f t="shared" si="4"/>
        <v>0</v>
      </c>
    </row>
    <row r="27" spans="1:11" ht="30" customHeight="1" thickBot="1" x14ac:dyDescent="0.35">
      <c r="G27" s="29" t="s">
        <v>889</v>
      </c>
      <c r="H27" s="42">
        <v>31</v>
      </c>
      <c r="I27" s="101" t="s">
        <v>890</v>
      </c>
      <c r="J27" s="7"/>
      <c r="K27" s="43">
        <f t="shared" si="4"/>
        <v>0</v>
      </c>
    </row>
    <row r="28" spans="1:11" ht="30" customHeight="1" thickBot="1" x14ac:dyDescent="0.35">
      <c r="G28" s="29" t="s">
        <v>830</v>
      </c>
      <c r="H28" s="30">
        <v>77</v>
      </c>
      <c r="I28" s="166" t="s">
        <v>831</v>
      </c>
      <c r="J28" s="29"/>
      <c r="K28" s="43">
        <f>SUM(H28*J28)</f>
        <v>0</v>
      </c>
    </row>
    <row r="29" spans="1:11" ht="30" customHeight="1" thickBot="1" x14ac:dyDescent="0.35"/>
    <row r="30" spans="1:11" ht="30" customHeight="1" thickBot="1" x14ac:dyDescent="0.35">
      <c r="G30" s="839" t="s">
        <v>854</v>
      </c>
      <c r="H30" s="840"/>
      <c r="I30" s="841"/>
      <c r="J30" s="837">
        <f>SUM(E4:E24,K4:K28)</f>
        <v>0</v>
      </c>
      <c r="K30" s="838"/>
    </row>
    <row r="31" spans="1:11" ht="30" customHeight="1" x14ac:dyDescent="0.3"/>
  </sheetData>
  <sortState ref="G13:K22">
    <sortCondition ref="I22:I31"/>
  </sortState>
  <mergeCells count="13">
    <mergeCell ref="A1:B1"/>
    <mergeCell ref="C1:F1"/>
    <mergeCell ref="I1:J1"/>
    <mergeCell ref="J30:K30"/>
    <mergeCell ref="G30:I30"/>
    <mergeCell ref="A12:E12"/>
    <mergeCell ref="G16:K16"/>
    <mergeCell ref="A3:E3"/>
    <mergeCell ref="A19:E19"/>
    <mergeCell ref="G3:K3"/>
    <mergeCell ref="G11:K11"/>
    <mergeCell ref="G14:K14"/>
    <mergeCell ref="G8:K8"/>
  </mergeCells>
  <printOptions horizontalCentered="1"/>
  <pageMargins left="0.7" right="0.7" top="0.75" bottom="0.75" header="0.3" footer="0.3"/>
  <pageSetup scale="40" orientation="portrait" r:id="rId1"/>
  <headerFooter>
    <oddFooter>&amp;L&amp;D&amp;C&amp;A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zoomScale="80" zoomScaleNormal="80" workbookViewId="0">
      <pane ySplit="1" topLeftCell="A2" activePane="bottomLeft" state="frozen"/>
      <selection pane="bottomLeft" activeCell="E2" sqref="E2"/>
    </sheetView>
  </sheetViews>
  <sheetFormatPr defaultColWidth="9.140625" defaultRowHeight="30" customHeight="1" x14ac:dyDescent="0.35"/>
  <cols>
    <col min="1" max="1" width="13.5703125" style="407" bestFit="1" customWidth="1"/>
    <col min="2" max="2" width="16.42578125" style="354" bestFit="1" customWidth="1"/>
    <col min="3" max="3" width="84.42578125" style="354" bestFit="1" customWidth="1"/>
    <col min="4" max="4" width="22.28515625" style="354" bestFit="1" customWidth="1"/>
    <col min="5" max="5" width="63.85546875" style="408" bestFit="1" customWidth="1" collapsed="1"/>
    <col min="6" max="6" width="94.140625" style="408" bestFit="1" customWidth="1"/>
    <col min="7" max="16384" width="9.140625" style="354"/>
  </cols>
  <sheetData>
    <row r="1" spans="1:6" s="347" customFormat="1" ht="30" customHeight="1" x14ac:dyDescent="0.35">
      <c r="A1" s="344" t="s">
        <v>174</v>
      </c>
      <c r="B1" s="344" t="s">
        <v>1321</v>
      </c>
      <c r="C1" s="344" t="s">
        <v>9</v>
      </c>
      <c r="D1" s="344" t="s">
        <v>1322</v>
      </c>
      <c r="E1" s="345" t="s">
        <v>1323</v>
      </c>
      <c r="F1" s="346" t="s">
        <v>1324</v>
      </c>
    </row>
    <row r="2" spans="1:6" ht="30" customHeight="1" x14ac:dyDescent="0.35">
      <c r="A2" s="362" t="s">
        <v>1325</v>
      </c>
      <c r="B2" s="349" t="s">
        <v>1326</v>
      </c>
      <c r="C2" s="350" t="s">
        <v>1327</v>
      </c>
      <c r="D2" s="356" t="s">
        <v>1328</v>
      </c>
      <c r="E2" s="352" t="s">
        <v>1329</v>
      </c>
      <c r="F2" s="353" t="s">
        <v>1330</v>
      </c>
    </row>
    <row r="3" spans="1:6" ht="30" customHeight="1" x14ac:dyDescent="0.35">
      <c r="A3" s="358" t="s">
        <v>1336</v>
      </c>
      <c r="B3" s="349">
        <v>18084893791</v>
      </c>
      <c r="C3" s="359" t="s">
        <v>1337</v>
      </c>
      <c r="D3" s="359" t="s">
        <v>1338</v>
      </c>
      <c r="E3" s="360" t="s">
        <v>1339</v>
      </c>
      <c r="F3" s="361" t="s">
        <v>1340</v>
      </c>
    </row>
    <row r="4" spans="1:6" ht="30" customHeight="1" x14ac:dyDescent="0.35">
      <c r="A4" s="358" t="s">
        <v>1341</v>
      </c>
      <c r="B4" s="349">
        <v>18084893814</v>
      </c>
      <c r="C4" s="359" t="s">
        <v>1342</v>
      </c>
      <c r="D4" s="359" t="s">
        <v>1338</v>
      </c>
      <c r="E4" s="360" t="s">
        <v>1339</v>
      </c>
      <c r="F4" s="361" t="s">
        <v>1343</v>
      </c>
    </row>
    <row r="5" spans="1:6" ht="30" customHeight="1" x14ac:dyDescent="0.35">
      <c r="A5" s="362" t="s">
        <v>1344</v>
      </c>
      <c r="B5" s="349">
        <v>18084899656</v>
      </c>
      <c r="C5" s="350" t="s">
        <v>1345</v>
      </c>
      <c r="D5" s="350" t="s">
        <v>1338</v>
      </c>
      <c r="E5" s="353" t="s">
        <v>1346</v>
      </c>
      <c r="F5" s="357" t="s">
        <v>1335</v>
      </c>
    </row>
    <row r="6" spans="1:6" ht="30" customHeight="1" x14ac:dyDescent="0.35">
      <c r="A6" s="362" t="s">
        <v>1331</v>
      </c>
      <c r="B6" s="349" t="s">
        <v>1332</v>
      </c>
      <c r="C6" s="350" t="s">
        <v>1595</v>
      </c>
      <c r="D6" s="356" t="s">
        <v>1333</v>
      </c>
      <c r="E6" s="355" t="s">
        <v>1329</v>
      </c>
      <c r="F6" s="353" t="s">
        <v>1334</v>
      </c>
    </row>
    <row r="7" spans="1:6" ht="30" customHeight="1" x14ac:dyDescent="0.35">
      <c r="A7" s="358" t="s">
        <v>1347</v>
      </c>
      <c r="B7" s="349">
        <v>18084817339</v>
      </c>
      <c r="C7" s="363" t="s">
        <v>1348</v>
      </c>
      <c r="D7" s="363" t="s">
        <v>1333</v>
      </c>
      <c r="E7" s="360" t="s">
        <v>1339</v>
      </c>
      <c r="F7" s="361" t="s">
        <v>1349</v>
      </c>
    </row>
    <row r="8" spans="1:6" ht="30" customHeight="1" x14ac:dyDescent="0.35">
      <c r="A8" s="362" t="s">
        <v>1350</v>
      </c>
      <c r="B8" s="349">
        <v>18084893807</v>
      </c>
      <c r="C8" s="356" t="s">
        <v>1351</v>
      </c>
      <c r="D8" s="350" t="s">
        <v>1352</v>
      </c>
      <c r="E8" s="353" t="s">
        <v>1353</v>
      </c>
      <c r="F8" s="356" t="s">
        <v>1354</v>
      </c>
    </row>
    <row r="9" spans="1:6" ht="30" customHeight="1" x14ac:dyDescent="0.35">
      <c r="A9" s="358" t="s">
        <v>1355</v>
      </c>
      <c r="B9" s="349">
        <v>18084893821</v>
      </c>
      <c r="C9" s="359" t="s">
        <v>1356</v>
      </c>
      <c r="D9" s="359" t="s">
        <v>1352</v>
      </c>
      <c r="E9" s="360" t="s">
        <v>1339</v>
      </c>
      <c r="F9" s="361" t="s">
        <v>1357</v>
      </c>
    </row>
    <row r="10" spans="1:6" ht="30" customHeight="1" x14ac:dyDescent="0.35">
      <c r="A10" s="362" t="s">
        <v>531</v>
      </c>
      <c r="B10" s="447">
        <v>18084951224</v>
      </c>
      <c r="C10" s="350" t="s">
        <v>532</v>
      </c>
      <c r="D10" s="356" t="s">
        <v>1416</v>
      </c>
      <c r="E10" s="448" t="s">
        <v>1417</v>
      </c>
      <c r="F10" s="353" t="s">
        <v>28</v>
      </c>
    </row>
    <row r="11" spans="1:6" ht="30" customHeight="1" x14ac:dyDescent="0.35">
      <c r="A11" s="362" t="s">
        <v>1689</v>
      </c>
      <c r="B11" s="349">
        <v>18084951286</v>
      </c>
      <c r="C11" s="350" t="s">
        <v>563</v>
      </c>
      <c r="D11" s="356" t="s">
        <v>1416</v>
      </c>
      <c r="E11" s="448" t="s">
        <v>1417</v>
      </c>
      <c r="F11" s="353" t="s">
        <v>119</v>
      </c>
    </row>
    <row r="12" spans="1:6" ht="30" customHeight="1" x14ac:dyDescent="0.35">
      <c r="A12" s="362" t="s">
        <v>1599</v>
      </c>
      <c r="B12" s="349">
        <v>18084884942</v>
      </c>
      <c r="C12" s="356" t="s">
        <v>1358</v>
      </c>
      <c r="D12" s="356" t="s">
        <v>1352</v>
      </c>
      <c r="E12" s="357" t="s">
        <v>1353</v>
      </c>
      <c r="F12" s="357" t="s">
        <v>1359</v>
      </c>
    </row>
    <row r="13" spans="1:6" ht="30" customHeight="1" x14ac:dyDescent="0.35">
      <c r="A13" s="362" t="s">
        <v>1600</v>
      </c>
      <c r="B13" s="349">
        <v>18084884980</v>
      </c>
      <c r="C13" s="361" t="s">
        <v>1360</v>
      </c>
      <c r="D13" s="361" t="s">
        <v>1352</v>
      </c>
      <c r="E13" s="356" t="s">
        <v>1361</v>
      </c>
      <c r="F13" s="357" t="s">
        <v>1362</v>
      </c>
    </row>
    <row r="14" spans="1:6" ht="30" customHeight="1" x14ac:dyDescent="0.35">
      <c r="A14" s="362" t="s">
        <v>1601</v>
      </c>
      <c r="B14" s="349">
        <v>18084836460</v>
      </c>
      <c r="C14" s="350" t="s">
        <v>1363</v>
      </c>
      <c r="D14" s="350" t="s">
        <v>1333</v>
      </c>
      <c r="E14" s="353" t="s">
        <v>1364</v>
      </c>
      <c r="F14" s="356" t="s">
        <v>1365</v>
      </c>
    </row>
    <row r="15" spans="1:6" ht="30" customHeight="1" x14ac:dyDescent="0.35">
      <c r="A15" s="358" t="s">
        <v>1366</v>
      </c>
      <c r="B15" s="349">
        <v>18084836590</v>
      </c>
      <c r="C15" s="363" t="s">
        <v>1312</v>
      </c>
      <c r="D15" s="363" t="s">
        <v>1352</v>
      </c>
      <c r="E15" s="360" t="s">
        <v>1339</v>
      </c>
      <c r="F15" s="361" t="s">
        <v>1367</v>
      </c>
    </row>
    <row r="16" spans="1:6" ht="30" customHeight="1" x14ac:dyDescent="0.35">
      <c r="A16" s="362" t="s">
        <v>1602</v>
      </c>
      <c r="B16" s="349">
        <v>18084970560</v>
      </c>
      <c r="C16" s="350" t="s">
        <v>1368</v>
      </c>
      <c r="D16" s="350" t="s">
        <v>1352</v>
      </c>
      <c r="E16" s="357" t="s">
        <v>1353</v>
      </c>
      <c r="F16" s="356" t="s">
        <v>1369</v>
      </c>
    </row>
    <row r="17" spans="1:6" ht="30" customHeight="1" x14ac:dyDescent="0.35">
      <c r="A17" s="358" t="s">
        <v>660</v>
      </c>
      <c r="B17" s="349">
        <v>18084851777</v>
      </c>
      <c r="C17" s="363" t="s">
        <v>1299</v>
      </c>
      <c r="D17" s="363" t="s">
        <v>1352</v>
      </c>
      <c r="E17" s="364" t="s">
        <v>1370</v>
      </c>
      <c r="F17" s="361" t="s">
        <v>1371</v>
      </c>
    </row>
    <row r="18" spans="1:6" ht="30" customHeight="1" x14ac:dyDescent="0.35">
      <c r="A18" s="358" t="s">
        <v>658</v>
      </c>
      <c r="B18" s="349">
        <v>18084851791</v>
      </c>
      <c r="C18" s="363" t="s">
        <v>1547</v>
      </c>
      <c r="D18" s="363" t="s">
        <v>1352</v>
      </c>
      <c r="E18" s="365" t="s">
        <v>1370</v>
      </c>
      <c r="F18" s="361" t="s">
        <v>1548</v>
      </c>
    </row>
    <row r="19" spans="1:6" ht="30" customHeight="1" x14ac:dyDescent="0.35">
      <c r="A19" s="366" t="s">
        <v>657</v>
      </c>
      <c r="B19" s="367">
        <v>18084878354</v>
      </c>
      <c r="C19" s="368" t="s">
        <v>1300</v>
      </c>
      <c r="D19" s="369" t="s">
        <v>1352</v>
      </c>
      <c r="E19" s="370" t="s">
        <v>1353</v>
      </c>
      <c r="F19" s="371" t="s">
        <v>1372</v>
      </c>
    </row>
    <row r="20" spans="1:6" ht="30" customHeight="1" x14ac:dyDescent="0.35">
      <c r="A20" s="366" t="s">
        <v>1603</v>
      </c>
      <c r="B20" s="367">
        <v>18084851821</v>
      </c>
      <c r="C20" s="368" t="s">
        <v>1373</v>
      </c>
      <c r="D20" s="369" t="s">
        <v>1352</v>
      </c>
      <c r="E20" s="370" t="s">
        <v>1353</v>
      </c>
      <c r="F20" s="371" t="s">
        <v>1374</v>
      </c>
    </row>
    <row r="21" spans="1:6" ht="30" customHeight="1" x14ac:dyDescent="0.35">
      <c r="A21" s="366" t="s">
        <v>1604</v>
      </c>
      <c r="B21" s="367">
        <v>18084874745</v>
      </c>
      <c r="C21" s="372" t="s">
        <v>1375</v>
      </c>
      <c r="D21" s="369" t="s">
        <v>1352</v>
      </c>
      <c r="E21" s="370" t="s">
        <v>1353</v>
      </c>
      <c r="F21" s="371" t="s">
        <v>1376</v>
      </c>
    </row>
    <row r="22" spans="1:6" ht="30" customHeight="1" x14ac:dyDescent="0.35">
      <c r="A22" s="366" t="s">
        <v>662</v>
      </c>
      <c r="B22" s="367">
        <v>18084852057</v>
      </c>
      <c r="C22" s="372" t="s">
        <v>1377</v>
      </c>
      <c r="D22" s="372" t="s">
        <v>1352</v>
      </c>
      <c r="E22" s="370" t="s">
        <v>1378</v>
      </c>
      <c r="F22" s="371" t="s">
        <v>1379</v>
      </c>
    </row>
    <row r="23" spans="1:6" ht="30" customHeight="1" x14ac:dyDescent="0.35">
      <c r="A23" s="366" t="s">
        <v>661</v>
      </c>
      <c r="B23" s="367">
        <v>18084853726</v>
      </c>
      <c r="C23" s="372" t="s">
        <v>1380</v>
      </c>
      <c r="D23" s="372" t="s">
        <v>1352</v>
      </c>
      <c r="E23" s="370" t="s">
        <v>1378</v>
      </c>
      <c r="F23" s="371" t="s">
        <v>1381</v>
      </c>
    </row>
    <row r="24" spans="1:6" ht="30" customHeight="1" x14ac:dyDescent="0.35">
      <c r="A24" s="366" t="s">
        <v>1382</v>
      </c>
      <c r="B24" s="367">
        <v>18084875940</v>
      </c>
      <c r="C24" s="369" t="s">
        <v>1383</v>
      </c>
      <c r="D24" s="369" t="s">
        <v>1352</v>
      </c>
      <c r="E24" s="370" t="s">
        <v>1353</v>
      </c>
      <c r="F24" s="373" t="s">
        <v>1384</v>
      </c>
    </row>
    <row r="25" spans="1:6" ht="30" customHeight="1" x14ac:dyDescent="0.35">
      <c r="A25" s="374" t="s">
        <v>1385</v>
      </c>
      <c r="B25" s="367">
        <v>18084822289</v>
      </c>
      <c r="C25" s="375" t="s">
        <v>1386</v>
      </c>
      <c r="D25" s="375" t="s">
        <v>1352</v>
      </c>
      <c r="E25" s="376" t="s">
        <v>1339</v>
      </c>
      <c r="F25" s="377" t="s">
        <v>1387</v>
      </c>
    </row>
    <row r="26" spans="1:6" ht="30" customHeight="1" x14ac:dyDescent="0.35">
      <c r="A26" s="374" t="s">
        <v>1388</v>
      </c>
      <c r="B26" s="367">
        <v>18084807767</v>
      </c>
      <c r="C26" s="378" t="s">
        <v>1235</v>
      </c>
      <c r="D26" s="378" t="s">
        <v>1333</v>
      </c>
      <c r="E26" s="376" t="s">
        <v>1339</v>
      </c>
      <c r="F26" s="377" t="s">
        <v>1389</v>
      </c>
    </row>
    <row r="27" spans="1:6" ht="30" customHeight="1" x14ac:dyDescent="0.35">
      <c r="A27" s="366" t="s">
        <v>1605</v>
      </c>
      <c r="B27" s="367">
        <v>18084840108</v>
      </c>
      <c r="C27" s="372" t="s">
        <v>1390</v>
      </c>
      <c r="D27" s="372" t="s">
        <v>1352</v>
      </c>
      <c r="E27" s="370" t="s">
        <v>1391</v>
      </c>
      <c r="F27" s="379" t="s">
        <v>1392</v>
      </c>
    </row>
    <row r="28" spans="1:6" ht="30" customHeight="1" x14ac:dyDescent="0.35">
      <c r="A28" s="374" t="s">
        <v>1393</v>
      </c>
      <c r="B28" s="367">
        <v>18084837702</v>
      </c>
      <c r="C28" s="378" t="s">
        <v>1394</v>
      </c>
      <c r="D28" s="378" t="s">
        <v>1352</v>
      </c>
      <c r="E28" s="376" t="s">
        <v>1339</v>
      </c>
      <c r="F28" s="377" t="s">
        <v>1395</v>
      </c>
    </row>
    <row r="29" spans="1:6" ht="30" customHeight="1" x14ac:dyDescent="0.35">
      <c r="A29" s="366" t="s">
        <v>1606</v>
      </c>
      <c r="B29" s="367">
        <v>18084854402</v>
      </c>
      <c r="C29" s="372" t="s">
        <v>1396</v>
      </c>
      <c r="D29" s="369" t="s">
        <v>1352</v>
      </c>
      <c r="E29" s="370" t="s">
        <v>1353</v>
      </c>
      <c r="F29" s="371" t="s">
        <v>1376</v>
      </c>
    </row>
    <row r="30" spans="1:6" ht="30" customHeight="1" x14ac:dyDescent="0.35">
      <c r="A30" s="366" t="s">
        <v>648</v>
      </c>
      <c r="B30" s="367" t="s">
        <v>1397</v>
      </c>
      <c r="C30" s="369" t="s">
        <v>1398</v>
      </c>
      <c r="D30" s="372" t="s">
        <v>1352</v>
      </c>
      <c r="E30" s="380" t="s">
        <v>1329</v>
      </c>
      <c r="F30" s="381" t="s">
        <v>1335</v>
      </c>
    </row>
    <row r="31" spans="1:6" ht="30" customHeight="1" x14ac:dyDescent="0.35">
      <c r="A31" s="374" t="s">
        <v>1399</v>
      </c>
      <c r="B31" s="367">
        <v>18084119808</v>
      </c>
      <c r="C31" s="375" t="s">
        <v>1400</v>
      </c>
      <c r="D31" s="375" t="s">
        <v>1333</v>
      </c>
      <c r="E31" s="376" t="s">
        <v>1339</v>
      </c>
      <c r="F31" s="377" t="s">
        <v>1401</v>
      </c>
    </row>
    <row r="32" spans="1:6" ht="30" customHeight="1" x14ac:dyDescent="0.35">
      <c r="A32" s="374" t="s">
        <v>1402</v>
      </c>
      <c r="B32" s="367">
        <v>18084889848</v>
      </c>
      <c r="C32" s="382" t="s">
        <v>1403</v>
      </c>
      <c r="D32" s="382" t="s">
        <v>1333</v>
      </c>
      <c r="E32" s="376" t="s">
        <v>1339</v>
      </c>
      <c r="F32" s="377" t="s">
        <v>1404</v>
      </c>
    </row>
    <row r="33" spans="1:6" ht="30" customHeight="1" x14ac:dyDescent="0.35">
      <c r="A33" s="374" t="s">
        <v>1405</v>
      </c>
      <c r="B33" s="367">
        <v>18084891285</v>
      </c>
      <c r="C33" s="382" t="s">
        <v>1406</v>
      </c>
      <c r="D33" s="382" t="s">
        <v>1333</v>
      </c>
      <c r="E33" s="376" t="s">
        <v>1339</v>
      </c>
      <c r="F33" s="377" t="s">
        <v>1407</v>
      </c>
    </row>
    <row r="34" spans="1:6" ht="30" customHeight="1" x14ac:dyDescent="0.35">
      <c r="A34" s="374" t="s">
        <v>659</v>
      </c>
      <c r="B34" s="367">
        <v>18084450239</v>
      </c>
      <c r="C34" s="375" t="s">
        <v>1408</v>
      </c>
      <c r="D34" s="375" t="s">
        <v>1409</v>
      </c>
      <c r="E34" s="376" t="s">
        <v>1339</v>
      </c>
      <c r="F34" s="377" t="s">
        <v>1410</v>
      </c>
    </row>
    <row r="35" spans="1:6" ht="30" customHeight="1" x14ac:dyDescent="0.35">
      <c r="A35" s="366" t="s">
        <v>1411</v>
      </c>
      <c r="B35" s="367">
        <v>18084822715</v>
      </c>
      <c r="C35" s="369" t="s">
        <v>1412</v>
      </c>
      <c r="D35" s="369" t="s">
        <v>1352</v>
      </c>
      <c r="E35" s="383" t="s">
        <v>1346</v>
      </c>
      <c r="F35" s="373" t="s">
        <v>1413</v>
      </c>
    </row>
    <row r="36" spans="1:6" ht="30" customHeight="1" x14ac:dyDescent="0.35">
      <c r="A36" s="366" t="s">
        <v>601</v>
      </c>
      <c r="B36" s="367" t="s">
        <v>1414</v>
      </c>
      <c r="C36" s="384" t="s">
        <v>1415</v>
      </c>
      <c r="D36" s="372" t="s">
        <v>1416</v>
      </c>
      <c r="E36" s="383" t="s">
        <v>1417</v>
      </c>
      <c r="F36" s="373" t="s">
        <v>1418</v>
      </c>
    </row>
    <row r="37" spans="1:6" ht="30" customHeight="1" x14ac:dyDescent="0.35">
      <c r="A37" s="366" t="s">
        <v>598</v>
      </c>
      <c r="B37" s="367" t="s">
        <v>1419</v>
      </c>
      <c r="C37" s="384" t="s">
        <v>1420</v>
      </c>
      <c r="D37" s="372" t="s">
        <v>1416</v>
      </c>
      <c r="E37" s="383" t="s">
        <v>1421</v>
      </c>
      <c r="F37" s="373" t="s">
        <v>1422</v>
      </c>
    </row>
    <row r="38" spans="1:6" ht="30" customHeight="1" x14ac:dyDescent="0.35">
      <c r="A38" s="366" t="s">
        <v>604</v>
      </c>
      <c r="B38" s="367" t="s">
        <v>1423</v>
      </c>
      <c r="C38" s="384" t="s">
        <v>1424</v>
      </c>
      <c r="D38" s="372" t="s">
        <v>1416</v>
      </c>
      <c r="E38" s="383" t="s">
        <v>1417</v>
      </c>
      <c r="F38" s="373" t="s">
        <v>1418</v>
      </c>
    </row>
    <row r="39" spans="1:6" ht="30" customHeight="1" x14ac:dyDescent="0.35">
      <c r="A39" s="366" t="s">
        <v>607</v>
      </c>
      <c r="B39" s="367" t="s">
        <v>1425</v>
      </c>
      <c r="C39" s="384" t="s">
        <v>1426</v>
      </c>
      <c r="D39" s="372" t="s">
        <v>1416</v>
      </c>
      <c r="E39" s="383" t="s">
        <v>1417</v>
      </c>
      <c r="F39" s="373" t="s">
        <v>1418</v>
      </c>
    </row>
    <row r="40" spans="1:6" ht="30" customHeight="1" x14ac:dyDescent="0.35">
      <c r="A40" s="366" t="s">
        <v>1596</v>
      </c>
      <c r="B40" s="449" t="s">
        <v>1597</v>
      </c>
      <c r="C40" s="429" t="s">
        <v>1598</v>
      </c>
      <c r="D40" s="372" t="s">
        <v>1333</v>
      </c>
      <c r="E40" s="436" t="s">
        <v>1417</v>
      </c>
      <c r="F40" s="450" t="s">
        <v>1570</v>
      </c>
    </row>
    <row r="41" spans="1:6" ht="30" customHeight="1" x14ac:dyDescent="0.35">
      <c r="A41" s="374" t="s">
        <v>627</v>
      </c>
      <c r="B41" s="367">
        <v>18084956540</v>
      </c>
      <c r="C41" s="378" t="s">
        <v>1301</v>
      </c>
      <c r="D41" s="378" t="s">
        <v>1333</v>
      </c>
      <c r="E41" s="376" t="s">
        <v>1339</v>
      </c>
      <c r="F41" s="377" t="s">
        <v>1427</v>
      </c>
    </row>
    <row r="42" spans="1:6" ht="30" customHeight="1" x14ac:dyDescent="0.35">
      <c r="A42" s="385" t="s">
        <v>1607</v>
      </c>
      <c r="B42" s="367">
        <v>18084849248</v>
      </c>
      <c r="C42" s="386" t="s">
        <v>1428</v>
      </c>
      <c r="D42" s="369" t="s">
        <v>1352</v>
      </c>
      <c r="E42" s="370" t="s">
        <v>1353</v>
      </c>
      <c r="F42" s="371" t="s">
        <v>1376</v>
      </c>
    </row>
    <row r="43" spans="1:6" ht="30" customHeight="1" x14ac:dyDescent="0.35">
      <c r="A43" s="366" t="s">
        <v>1429</v>
      </c>
      <c r="B43" s="367">
        <v>18084817063</v>
      </c>
      <c r="C43" s="372" t="s">
        <v>1430</v>
      </c>
      <c r="D43" s="369" t="s">
        <v>1352</v>
      </c>
      <c r="E43" s="383" t="s">
        <v>1346</v>
      </c>
      <c r="F43" s="373" t="s">
        <v>1431</v>
      </c>
    </row>
    <row r="44" spans="1:6" ht="30" customHeight="1" x14ac:dyDescent="0.35">
      <c r="A44" s="366" t="s">
        <v>1186</v>
      </c>
      <c r="B44" s="367">
        <v>18084903773</v>
      </c>
      <c r="C44" s="368" t="s">
        <v>1432</v>
      </c>
      <c r="D44" s="369" t="s">
        <v>1352</v>
      </c>
      <c r="E44" s="370" t="s">
        <v>1353</v>
      </c>
      <c r="F44" s="371" t="s">
        <v>1433</v>
      </c>
    </row>
    <row r="45" spans="1:6" ht="30" customHeight="1" x14ac:dyDescent="0.35">
      <c r="A45" s="374" t="s">
        <v>1436</v>
      </c>
      <c r="B45" s="367">
        <v>18084816257</v>
      </c>
      <c r="C45" s="378" t="s">
        <v>1437</v>
      </c>
      <c r="D45" s="378" t="s">
        <v>1352</v>
      </c>
      <c r="E45" s="376" t="s">
        <v>1339</v>
      </c>
      <c r="F45" s="377" t="s">
        <v>1438</v>
      </c>
    </row>
    <row r="46" spans="1:6" ht="30" customHeight="1" x14ac:dyDescent="0.35">
      <c r="A46" s="366" t="s">
        <v>1592</v>
      </c>
      <c r="B46" s="367">
        <v>18084951187</v>
      </c>
      <c r="C46" s="384" t="s">
        <v>904</v>
      </c>
      <c r="D46" s="372" t="s">
        <v>1593</v>
      </c>
      <c r="E46" s="383" t="s">
        <v>1417</v>
      </c>
      <c r="F46" s="373" t="s">
        <v>24</v>
      </c>
    </row>
    <row r="47" spans="1:6" ht="30" customHeight="1" x14ac:dyDescent="0.35">
      <c r="A47" s="366" t="s">
        <v>27</v>
      </c>
      <c r="B47" s="367">
        <v>18084951217</v>
      </c>
      <c r="C47" s="384" t="s">
        <v>28</v>
      </c>
      <c r="D47" s="372" t="s">
        <v>1445</v>
      </c>
      <c r="E47" s="383" t="s">
        <v>1417</v>
      </c>
      <c r="F47" s="373" t="s">
        <v>24</v>
      </c>
    </row>
    <row r="48" spans="1:6" ht="30" customHeight="1" x14ac:dyDescent="0.35">
      <c r="A48" s="366" t="s">
        <v>120</v>
      </c>
      <c r="B48" s="367">
        <v>18084951279</v>
      </c>
      <c r="C48" s="384" t="s">
        <v>121</v>
      </c>
      <c r="D48" s="372" t="s">
        <v>1445</v>
      </c>
      <c r="E48" s="383" t="s">
        <v>1417</v>
      </c>
      <c r="F48" s="373" t="s">
        <v>119</v>
      </c>
    </row>
    <row r="49" spans="1:6" ht="30" customHeight="1" x14ac:dyDescent="0.35">
      <c r="A49" s="366" t="s">
        <v>1571</v>
      </c>
      <c r="B49" s="367">
        <v>18084905982</v>
      </c>
      <c r="C49" s="369" t="s">
        <v>1567</v>
      </c>
      <c r="D49" s="378" t="s">
        <v>1338</v>
      </c>
      <c r="E49" s="439" t="s">
        <v>1417</v>
      </c>
      <c r="F49" s="437" t="s">
        <v>1569</v>
      </c>
    </row>
    <row r="50" spans="1:6" ht="30" customHeight="1" x14ac:dyDescent="0.35">
      <c r="A50" s="388" t="s">
        <v>1572</v>
      </c>
      <c r="B50" s="389">
        <v>18084899663</v>
      </c>
      <c r="C50" s="391" t="s">
        <v>1566</v>
      </c>
      <c r="D50" s="406" t="s">
        <v>1338</v>
      </c>
      <c r="E50" s="440" t="s">
        <v>1417</v>
      </c>
      <c r="F50" s="438" t="s">
        <v>1569</v>
      </c>
    </row>
    <row r="51" spans="1:6" ht="30" customHeight="1" x14ac:dyDescent="0.35">
      <c r="A51" s="348" t="s">
        <v>328</v>
      </c>
      <c r="B51" s="349">
        <v>18084884966</v>
      </c>
      <c r="C51" s="350" t="s">
        <v>1564</v>
      </c>
      <c r="D51" s="363" t="s">
        <v>1338</v>
      </c>
      <c r="E51" s="360" t="s">
        <v>1339</v>
      </c>
      <c r="F51" s="441" t="s">
        <v>1568</v>
      </c>
    </row>
    <row r="52" spans="1:6" ht="30" customHeight="1" x14ac:dyDescent="0.35">
      <c r="A52" s="348" t="s">
        <v>329</v>
      </c>
      <c r="B52" s="349">
        <v>18084884973</v>
      </c>
      <c r="C52" s="350" t="s">
        <v>1565</v>
      </c>
      <c r="D52" s="363" t="s">
        <v>1338</v>
      </c>
      <c r="E52" s="360" t="s">
        <v>1339</v>
      </c>
      <c r="F52" s="441" t="s">
        <v>1628</v>
      </c>
    </row>
    <row r="53" spans="1:6" ht="30" customHeight="1" x14ac:dyDescent="0.35">
      <c r="A53" s="362" t="s">
        <v>1608</v>
      </c>
      <c r="B53" s="349">
        <v>18084836453</v>
      </c>
      <c r="C53" s="350" t="s">
        <v>1439</v>
      </c>
      <c r="D53" s="350" t="s">
        <v>1328</v>
      </c>
      <c r="E53" s="353" t="s">
        <v>1364</v>
      </c>
      <c r="F53" s="356" t="s">
        <v>1440</v>
      </c>
    </row>
    <row r="54" spans="1:6" ht="30" customHeight="1" x14ac:dyDescent="0.35">
      <c r="A54" s="362" t="s">
        <v>883</v>
      </c>
      <c r="B54" s="349">
        <v>18084356807</v>
      </c>
      <c r="C54" s="435" t="s">
        <v>1441</v>
      </c>
      <c r="D54" s="356" t="s">
        <v>1442</v>
      </c>
      <c r="E54" s="430" t="s">
        <v>1443</v>
      </c>
      <c r="F54" s="356" t="s">
        <v>1444</v>
      </c>
    </row>
    <row r="55" spans="1:6" ht="30" customHeight="1" x14ac:dyDescent="0.35">
      <c r="A55" s="362" t="s">
        <v>189</v>
      </c>
      <c r="B55" s="349">
        <v>18084810712</v>
      </c>
      <c r="C55" s="356" t="s">
        <v>190</v>
      </c>
      <c r="D55" s="350" t="s">
        <v>1445</v>
      </c>
      <c r="E55" s="430" t="s">
        <v>1443</v>
      </c>
      <c r="F55" s="356" t="s">
        <v>1625</v>
      </c>
    </row>
    <row r="56" spans="1:6" ht="30" customHeight="1" x14ac:dyDescent="0.35">
      <c r="A56" s="358" t="s">
        <v>1446</v>
      </c>
      <c r="B56" s="349">
        <v>18084116012</v>
      </c>
      <c r="C56" s="363" t="s">
        <v>1308</v>
      </c>
      <c r="D56" s="363" t="s">
        <v>1338</v>
      </c>
      <c r="E56" s="392" t="s">
        <v>1339</v>
      </c>
      <c r="F56" s="361" t="s">
        <v>1447</v>
      </c>
    </row>
    <row r="57" spans="1:6" ht="30" customHeight="1" x14ac:dyDescent="0.35">
      <c r="A57" s="362" t="s">
        <v>1056</v>
      </c>
      <c r="B57" s="393">
        <v>18084970553</v>
      </c>
      <c r="C57" s="350" t="s">
        <v>1448</v>
      </c>
      <c r="D57" s="350" t="s">
        <v>1338</v>
      </c>
      <c r="E57" s="353" t="s">
        <v>1346</v>
      </c>
      <c r="F57" s="356" t="s">
        <v>1146</v>
      </c>
    </row>
    <row r="58" spans="1:6" ht="30" customHeight="1" x14ac:dyDescent="0.35">
      <c r="A58" s="358" t="s">
        <v>1450</v>
      </c>
      <c r="B58" s="349">
        <v>18084832738</v>
      </c>
      <c r="C58" s="394" t="s">
        <v>1451</v>
      </c>
      <c r="D58" s="394" t="s">
        <v>1452</v>
      </c>
      <c r="E58" s="365" t="s">
        <v>1417</v>
      </c>
      <c r="F58" s="361" t="s">
        <v>1453</v>
      </c>
    </row>
    <row r="59" spans="1:6" ht="30" customHeight="1" x14ac:dyDescent="0.35">
      <c r="A59" s="358" t="s">
        <v>1454</v>
      </c>
      <c r="B59" s="349">
        <v>18084851760</v>
      </c>
      <c r="C59" s="363" t="s">
        <v>1455</v>
      </c>
      <c r="D59" s="363" t="s">
        <v>1338</v>
      </c>
      <c r="E59" s="364" t="s">
        <v>1456</v>
      </c>
      <c r="F59" s="361" t="s">
        <v>1457</v>
      </c>
    </row>
    <row r="60" spans="1:6" ht="30" customHeight="1" x14ac:dyDescent="0.35">
      <c r="A60" s="358" t="s">
        <v>341</v>
      </c>
      <c r="B60" s="349">
        <v>18084851784</v>
      </c>
      <c r="C60" s="363" t="s">
        <v>1458</v>
      </c>
      <c r="D60" s="363" t="s">
        <v>1338</v>
      </c>
      <c r="E60" s="365" t="s">
        <v>1456</v>
      </c>
      <c r="F60" s="361" t="s">
        <v>1549</v>
      </c>
    </row>
    <row r="61" spans="1:6" ht="30" customHeight="1" x14ac:dyDescent="0.35">
      <c r="A61" s="362" t="s">
        <v>1460</v>
      </c>
      <c r="B61" s="349">
        <v>18084878347</v>
      </c>
      <c r="C61" s="350" t="s">
        <v>1461</v>
      </c>
      <c r="D61" s="350" t="s">
        <v>1338</v>
      </c>
      <c r="E61" s="353" t="s">
        <v>1346</v>
      </c>
      <c r="F61" s="356" t="s">
        <v>1149</v>
      </c>
    </row>
    <row r="62" spans="1:6" ht="30" customHeight="1" x14ac:dyDescent="0.35">
      <c r="A62" s="362" t="s">
        <v>1462</v>
      </c>
      <c r="B62" s="349">
        <v>18084861325</v>
      </c>
      <c r="C62" s="350" t="s">
        <v>1463</v>
      </c>
      <c r="D62" s="350" t="s">
        <v>1338</v>
      </c>
      <c r="E62" s="353" t="s">
        <v>1346</v>
      </c>
      <c r="F62" s="356" t="s">
        <v>1149</v>
      </c>
    </row>
    <row r="63" spans="1:6" ht="30" customHeight="1" x14ac:dyDescent="0.35">
      <c r="A63" s="362" t="s">
        <v>1464</v>
      </c>
      <c r="B63" s="349">
        <v>18084869826</v>
      </c>
      <c r="C63" s="350" t="s">
        <v>1465</v>
      </c>
      <c r="D63" s="350" t="s">
        <v>1338</v>
      </c>
      <c r="E63" s="353" t="s">
        <v>1346</v>
      </c>
      <c r="F63" s="356" t="s">
        <v>1466</v>
      </c>
    </row>
    <row r="64" spans="1:6" ht="30" customHeight="1" x14ac:dyDescent="0.35">
      <c r="A64" s="362" t="s">
        <v>1467</v>
      </c>
      <c r="B64" s="349">
        <v>18084869819</v>
      </c>
      <c r="C64" s="350" t="s">
        <v>1468</v>
      </c>
      <c r="D64" s="350" t="s">
        <v>1338</v>
      </c>
      <c r="E64" s="353" t="s">
        <v>1346</v>
      </c>
      <c r="F64" s="356" t="s">
        <v>1469</v>
      </c>
    </row>
    <row r="65" spans="1:6" ht="30" customHeight="1" x14ac:dyDescent="0.35">
      <c r="A65" s="358" t="s">
        <v>1470</v>
      </c>
      <c r="B65" s="349">
        <v>18084896112</v>
      </c>
      <c r="C65" s="395" t="s">
        <v>1471</v>
      </c>
      <c r="D65" s="395" t="s">
        <v>1452</v>
      </c>
      <c r="E65" s="361" t="s">
        <v>1472</v>
      </c>
      <c r="F65" s="361" t="s">
        <v>1473</v>
      </c>
    </row>
    <row r="66" spans="1:6" ht="30" customHeight="1" x14ac:dyDescent="0.35">
      <c r="A66" s="358" t="s">
        <v>1474</v>
      </c>
      <c r="B66" s="349">
        <v>18084116562</v>
      </c>
      <c r="C66" s="363" t="s">
        <v>1475</v>
      </c>
      <c r="D66" s="363" t="s">
        <v>1338</v>
      </c>
      <c r="E66" s="360" t="s">
        <v>1339</v>
      </c>
      <c r="F66" s="361" t="s">
        <v>1476</v>
      </c>
    </row>
    <row r="67" spans="1:6" ht="30" customHeight="1" x14ac:dyDescent="0.35">
      <c r="A67" s="362" t="s">
        <v>1609</v>
      </c>
      <c r="B67" s="349">
        <v>18084915653</v>
      </c>
      <c r="C67" s="350" t="s">
        <v>1477</v>
      </c>
      <c r="D67" s="350" t="s">
        <v>1445</v>
      </c>
      <c r="E67" s="357" t="s">
        <v>1391</v>
      </c>
      <c r="F67" s="396" t="s">
        <v>1478</v>
      </c>
    </row>
    <row r="68" spans="1:6" ht="30" customHeight="1" x14ac:dyDescent="0.35">
      <c r="A68" s="362" t="s">
        <v>1479</v>
      </c>
      <c r="B68" s="349">
        <v>18084850961</v>
      </c>
      <c r="C68" s="356" t="s">
        <v>1480</v>
      </c>
      <c r="D68" s="350" t="s">
        <v>1445</v>
      </c>
      <c r="E68" s="353" t="s">
        <v>1417</v>
      </c>
      <c r="F68" s="356" t="s">
        <v>1335</v>
      </c>
    </row>
    <row r="69" spans="1:6" ht="30" customHeight="1" x14ac:dyDescent="0.35">
      <c r="A69" s="362" t="s">
        <v>1481</v>
      </c>
      <c r="B69" s="349">
        <v>18084919743</v>
      </c>
      <c r="C69" s="356" t="s">
        <v>1482</v>
      </c>
      <c r="D69" s="356" t="s">
        <v>1338</v>
      </c>
      <c r="E69" s="357" t="s">
        <v>1391</v>
      </c>
      <c r="F69" s="396" t="s">
        <v>1483</v>
      </c>
    </row>
    <row r="70" spans="1:6" ht="30" customHeight="1" x14ac:dyDescent="0.35">
      <c r="A70" s="348" t="s">
        <v>343</v>
      </c>
      <c r="B70" s="349" t="s">
        <v>1484</v>
      </c>
      <c r="C70" s="350" t="s">
        <v>1485</v>
      </c>
      <c r="D70" s="351" t="s">
        <v>1338</v>
      </c>
      <c r="E70" s="352" t="s">
        <v>1329</v>
      </c>
      <c r="F70" s="353" t="s">
        <v>1335</v>
      </c>
    </row>
    <row r="71" spans="1:6" ht="30" customHeight="1" x14ac:dyDescent="0.35">
      <c r="A71" s="397" t="s">
        <v>1486</v>
      </c>
      <c r="B71" s="349">
        <v>18084829981</v>
      </c>
      <c r="C71" s="356" t="s">
        <v>1487</v>
      </c>
      <c r="D71" s="356" t="s">
        <v>1409</v>
      </c>
      <c r="E71" s="357" t="s">
        <v>1353</v>
      </c>
      <c r="F71" s="357" t="s">
        <v>1488</v>
      </c>
    </row>
    <row r="72" spans="1:6" ht="30" customHeight="1" x14ac:dyDescent="0.35">
      <c r="A72" s="362" t="s">
        <v>1489</v>
      </c>
      <c r="B72" s="349">
        <v>18084829967</v>
      </c>
      <c r="C72" s="356" t="s">
        <v>1490</v>
      </c>
      <c r="D72" s="356" t="s">
        <v>1409</v>
      </c>
      <c r="E72" s="357" t="s">
        <v>1353</v>
      </c>
      <c r="F72" s="357" t="s">
        <v>1488</v>
      </c>
    </row>
    <row r="73" spans="1:6" ht="30" customHeight="1" x14ac:dyDescent="0.35">
      <c r="A73" s="362" t="s">
        <v>1491</v>
      </c>
      <c r="B73" s="349">
        <v>18084830000</v>
      </c>
      <c r="C73" s="356" t="s">
        <v>1492</v>
      </c>
      <c r="D73" s="356" t="s">
        <v>1409</v>
      </c>
      <c r="E73" s="357" t="s">
        <v>1353</v>
      </c>
      <c r="F73" s="357" t="s">
        <v>1488</v>
      </c>
    </row>
    <row r="74" spans="1:6" s="398" customFormat="1" ht="30" customHeight="1" x14ac:dyDescent="0.35">
      <c r="A74" s="362" t="s">
        <v>680</v>
      </c>
      <c r="B74" s="349">
        <v>18084830017</v>
      </c>
      <c r="C74" s="356" t="s">
        <v>1493</v>
      </c>
      <c r="D74" s="356" t="s">
        <v>1409</v>
      </c>
      <c r="E74" s="357" t="s">
        <v>1353</v>
      </c>
      <c r="F74" s="357" t="s">
        <v>1488</v>
      </c>
    </row>
    <row r="75" spans="1:6" ht="30" customHeight="1" x14ac:dyDescent="0.35">
      <c r="A75" s="362" t="s">
        <v>1494</v>
      </c>
      <c r="B75" s="349">
        <v>18084830109</v>
      </c>
      <c r="C75" s="356" t="s">
        <v>1495</v>
      </c>
      <c r="D75" s="356" t="s">
        <v>1409</v>
      </c>
      <c r="E75" s="357" t="s">
        <v>1353</v>
      </c>
      <c r="F75" s="357" t="s">
        <v>1488</v>
      </c>
    </row>
    <row r="76" spans="1:6" ht="30" customHeight="1" x14ac:dyDescent="0.35">
      <c r="A76" s="362" t="s">
        <v>1496</v>
      </c>
      <c r="B76" s="349">
        <v>18084830024</v>
      </c>
      <c r="C76" s="356" t="s">
        <v>1497</v>
      </c>
      <c r="D76" s="356" t="s">
        <v>1409</v>
      </c>
      <c r="E76" s="357" t="s">
        <v>1353</v>
      </c>
      <c r="F76" s="357" t="s">
        <v>1488</v>
      </c>
    </row>
    <row r="77" spans="1:6" ht="30" customHeight="1" x14ac:dyDescent="0.35">
      <c r="A77" s="362" t="s">
        <v>687</v>
      </c>
      <c r="B77" s="349">
        <v>18084830031</v>
      </c>
      <c r="C77" s="356" t="s">
        <v>1498</v>
      </c>
      <c r="D77" s="356" t="s">
        <v>1409</v>
      </c>
      <c r="E77" s="357" t="s">
        <v>1353</v>
      </c>
      <c r="F77" s="357" t="s">
        <v>1488</v>
      </c>
    </row>
    <row r="78" spans="1:6" ht="30" customHeight="1" x14ac:dyDescent="0.35">
      <c r="A78" s="362" t="s">
        <v>690</v>
      </c>
      <c r="B78" s="349">
        <v>18084830048</v>
      </c>
      <c r="C78" s="356" t="s">
        <v>1499</v>
      </c>
      <c r="D78" s="356" t="s">
        <v>1409</v>
      </c>
      <c r="E78" s="357" t="s">
        <v>1353</v>
      </c>
      <c r="F78" s="357" t="s">
        <v>1488</v>
      </c>
    </row>
    <row r="79" spans="1:6" ht="30" customHeight="1" x14ac:dyDescent="0.35">
      <c r="A79" s="362" t="s">
        <v>1500</v>
      </c>
      <c r="B79" s="399">
        <v>18084830079</v>
      </c>
      <c r="C79" s="400" t="s">
        <v>1501</v>
      </c>
      <c r="D79" s="356" t="s">
        <v>1409</v>
      </c>
      <c r="E79" s="401" t="s">
        <v>1353</v>
      </c>
      <c r="F79" s="402" t="s">
        <v>1488</v>
      </c>
    </row>
    <row r="80" spans="1:6" ht="30" customHeight="1" x14ac:dyDescent="0.35">
      <c r="A80" s="397" t="s">
        <v>1502</v>
      </c>
      <c r="B80" s="367">
        <v>18084830086</v>
      </c>
      <c r="C80" s="372" t="s">
        <v>1503</v>
      </c>
      <c r="D80" s="356" t="s">
        <v>1409</v>
      </c>
      <c r="E80" s="370" t="s">
        <v>1353</v>
      </c>
      <c r="F80" s="371" t="s">
        <v>1488</v>
      </c>
    </row>
    <row r="81" spans="1:6" ht="30" customHeight="1" x14ac:dyDescent="0.35">
      <c r="A81" s="362" t="s">
        <v>1504</v>
      </c>
      <c r="B81" s="367">
        <v>18084830093</v>
      </c>
      <c r="C81" s="372" t="s">
        <v>1505</v>
      </c>
      <c r="D81" s="356" t="s">
        <v>1409</v>
      </c>
      <c r="E81" s="370" t="s">
        <v>1353</v>
      </c>
      <c r="F81" s="371" t="s">
        <v>1488</v>
      </c>
    </row>
    <row r="82" spans="1:6" ht="30" customHeight="1" x14ac:dyDescent="0.35">
      <c r="A82" s="362" t="s">
        <v>1506</v>
      </c>
      <c r="B82" s="367">
        <v>18084830246</v>
      </c>
      <c r="C82" s="372" t="s">
        <v>1507</v>
      </c>
      <c r="D82" s="356" t="s">
        <v>1409</v>
      </c>
      <c r="E82" s="370" t="s">
        <v>1353</v>
      </c>
      <c r="F82" s="371" t="s">
        <v>1488</v>
      </c>
    </row>
    <row r="83" spans="1:6" ht="30" customHeight="1" x14ac:dyDescent="0.35">
      <c r="A83" s="362" t="s">
        <v>694</v>
      </c>
      <c r="B83" s="367">
        <v>18084830123</v>
      </c>
      <c r="C83" s="372" t="s">
        <v>1508</v>
      </c>
      <c r="D83" s="356" t="s">
        <v>1409</v>
      </c>
      <c r="E83" s="370" t="s">
        <v>1353</v>
      </c>
      <c r="F83" s="371" t="s">
        <v>1488</v>
      </c>
    </row>
    <row r="84" spans="1:6" ht="30" customHeight="1" x14ac:dyDescent="0.35">
      <c r="A84" s="362" t="s">
        <v>1509</v>
      </c>
      <c r="B84" s="367">
        <v>18084830161</v>
      </c>
      <c r="C84" s="372" t="s">
        <v>1510</v>
      </c>
      <c r="D84" s="356" t="s">
        <v>1409</v>
      </c>
      <c r="E84" s="370" t="s">
        <v>1353</v>
      </c>
      <c r="F84" s="371" t="s">
        <v>1488</v>
      </c>
    </row>
    <row r="85" spans="1:6" ht="30" customHeight="1" x14ac:dyDescent="0.35">
      <c r="A85" s="362" t="s">
        <v>1511</v>
      </c>
      <c r="B85" s="389">
        <v>18084830178</v>
      </c>
      <c r="C85" s="390" t="s">
        <v>1512</v>
      </c>
      <c r="D85" s="356" t="s">
        <v>1409</v>
      </c>
      <c r="E85" s="431" t="s">
        <v>1353</v>
      </c>
      <c r="F85" s="432" t="s">
        <v>1488</v>
      </c>
    </row>
    <row r="86" spans="1:6" ht="30" customHeight="1" x14ac:dyDescent="0.35">
      <c r="A86" s="362" t="s">
        <v>1610</v>
      </c>
      <c r="B86" s="367">
        <v>18084819067</v>
      </c>
      <c r="C86" s="372" t="s">
        <v>1513</v>
      </c>
      <c r="D86" s="356" t="s">
        <v>1452</v>
      </c>
      <c r="E86" s="383" t="s">
        <v>1417</v>
      </c>
      <c r="F86" s="373" t="s">
        <v>1514</v>
      </c>
    </row>
    <row r="87" spans="1:6" ht="30" customHeight="1" x14ac:dyDescent="0.35">
      <c r="A87" s="362" t="s">
        <v>92</v>
      </c>
      <c r="B87" s="367" t="s">
        <v>1515</v>
      </c>
      <c r="C87" s="369" t="s">
        <v>1516</v>
      </c>
      <c r="D87" s="356" t="s">
        <v>1445</v>
      </c>
      <c r="E87" s="380" t="s">
        <v>1421</v>
      </c>
      <c r="F87" s="381" t="s">
        <v>1517</v>
      </c>
    </row>
    <row r="88" spans="1:6" ht="30" customHeight="1" x14ac:dyDescent="0.35">
      <c r="A88" s="362" t="s">
        <v>89</v>
      </c>
      <c r="B88" s="367" t="s">
        <v>1518</v>
      </c>
      <c r="C88" s="369" t="s">
        <v>1519</v>
      </c>
      <c r="D88" s="356" t="s">
        <v>1445</v>
      </c>
      <c r="E88" s="380" t="s">
        <v>1421</v>
      </c>
      <c r="F88" s="381" t="s">
        <v>1517</v>
      </c>
    </row>
    <row r="89" spans="1:6" ht="30" customHeight="1" x14ac:dyDescent="0.35">
      <c r="A89" s="362" t="s">
        <v>96</v>
      </c>
      <c r="B89" s="367" t="s">
        <v>1520</v>
      </c>
      <c r="C89" s="384" t="s">
        <v>1521</v>
      </c>
      <c r="D89" s="356" t="s">
        <v>1445</v>
      </c>
      <c r="E89" s="380" t="s">
        <v>1421</v>
      </c>
      <c r="F89" s="381" t="s">
        <v>1517</v>
      </c>
    </row>
    <row r="90" spans="1:6" ht="30" customHeight="1" x14ac:dyDescent="0.35">
      <c r="A90" s="362" t="s">
        <v>93</v>
      </c>
      <c r="B90" s="389" t="s">
        <v>1522</v>
      </c>
      <c r="C90" s="391" t="s">
        <v>1523</v>
      </c>
      <c r="D90" s="356" t="s">
        <v>1445</v>
      </c>
      <c r="E90" s="403" t="s">
        <v>1421</v>
      </c>
      <c r="F90" s="404" t="s">
        <v>1517</v>
      </c>
    </row>
    <row r="91" spans="1:6" ht="30" customHeight="1" x14ac:dyDescent="0.35">
      <c r="A91" s="362" t="s">
        <v>149</v>
      </c>
      <c r="B91" s="451" t="s">
        <v>1630</v>
      </c>
      <c r="C91" s="391" t="s">
        <v>150</v>
      </c>
      <c r="D91" s="356" t="s">
        <v>1445</v>
      </c>
      <c r="E91" s="403" t="s">
        <v>1417</v>
      </c>
      <c r="F91" s="404" t="s">
        <v>148</v>
      </c>
    </row>
    <row r="92" spans="1:6" ht="30" customHeight="1" x14ac:dyDescent="0.35">
      <c r="A92" s="362" t="s">
        <v>1524</v>
      </c>
      <c r="B92" s="389">
        <v>18084899649</v>
      </c>
      <c r="C92" s="391" t="s">
        <v>1525</v>
      </c>
      <c r="D92" s="350" t="s">
        <v>1338</v>
      </c>
      <c r="E92" s="383" t="s">
        <v>1346</v>
      </c>
      <c r="F92" s="371" t="s">
        <v>1335</v>
      </c>
    </row>
    <row r="93" spans="1:6" ht="30" customHeight="1" x14ac:dyDescent="0.35">
      <c r="A93" s="358" t="s">
        <v>1526</v>
      </c>
      <c r="B93" s="399">
        <v>18084848197</v>
      </c>
      <c r="C93" s="433" t="s">
        <v>1527</v>
      </c>
      <c r="D93" s="363" t="s">
        <v>1338</v>
      </c>
      <c r="E93" s="376" t="s">
        <v>1339</v>
      </c>
      <c r="F93" s="434" t="s">
        <v>1528</v>
      </c>
    </row>
    <row r="94" spans="1:6" ht="30" customHeight="1" x14ac:dyDescent="0.35">
      <c r="A94" s="358" t="s">
        <v>313</v>
      </c>
      <c r="B94" s="367">
        <v>18084119426</v>
      </c>
      <c r="C94" s="378" t="s">
        <v>1529</v>
      </c>
      <c r="D94" s="363" t="s">
        <v>1338</v>
      </c>
      <c r="E94" s="387" t="s">
        <v>1456</v>
      </c>
      <c r="F94" s="377" t="s">
        <v>1530</v>
      </c>
    </row>
    <row r="95" spans="1:6" ht="30" customHeight="1" x14ac:dyDescent="0.35">
      <c r="A95" s="362" t="s">
        <v>1531</v>
      </c>
      <c r="B95" s="367">
        <v>18084903766</v>
      </c>
      <c r="C95" s="369" t="s">
        <v>1532</v>
      </c>
      <c r="D95" s="350" t="s">
        <v>1338</v>
      </c>
      <c r="E95" s="383" t="s">
        <v>1346</v>
      </c>
      <c r="F95" s="373" t="s">
        <v>1449</v>
      </c>
    </row>
    <row r="96" spans="1:6" ht="30" customHeight="1" x14ac:dyDescent="0.35">
      <c r="A96" s="358" t="s">
        <v>1533</v>
      </c>
      <c r="B96" s="389">
        <v>18084827338</v>
      </c>
      <c r="C96" s="405" t="s">
        <v>1534</v>
      </c>
      <c r="D96" s="394" t="s">
        <v>1338</v>
      </c>
      <c r="E96" s="387" t="s">
        <v>1456</v>
      </c>
      <c r="F96" s="377" t="s">
        <v>1459</v>
      </c>
    </row>
    <row r="97" spans="1:6" ht="30" customHeight="1" x14ac:dyDescent="0.35">
      <c r="A97" s="358" t="s">
        <v>1535</v>
      </c>
      <c r="B97" s="389">
        <v>18084900680</v>
      </c>
      <c r="C97" s="406" t="s">
        <v>1536</v>
      </c>
      <c r="D97" s="363" t="s">
        <v>1338</v>
      </c>
      <c r="E97" s="376" t="s">
        <v>1339</v>
      </c>
      <c r="F97" s="377" t="s">
        <v>1537</v>
      </c>
    </row>
  </sheetData>
  <printOptions horizontalCentered="1" verticalCentered="1"/>
  <pageMargins left="0.7" right="0.7" top="0.75" bottom="0.75" header="0.3" footer="0.3"/>
  <pageSetup scale="24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view="pageBreakPreview" zoomScale="60" zoomScaleNormal="50" zoomScalePageLayoutView="30" workbookViewId="0">
      <selection activeCell="A18" sqref="A18:A20"/>
    </sheetView>
  </sheetViews>
  <sheetFormatPr defaultRowHeight="16.5" x14ac:dyDescent="0.3"/>
  <cols>
    <col min="1" max="1" width="22.140625" style="9" bestFit="1" customWidth="1"/>
    <col min="2" max="2" width="65.42578125" style="9" bestFit="1" customWidth="1"/>
    <col min="3" max="3" width="15.140625" style="537" bestFit="1" customWidth="1"/>
    <col min="4" max="4" width="9.140625" style="9" customWidth="1"/>
    <col min="5" max="5" width="15.140625" style="9" bestFit="1" customWidth="1"/>
    <col min="6" max="16384" width="9.140625" style="9"/>
  </cols>
  <sheetData>
    <row r="1" spans="1:5" ht="39.950000000000003" customHeight="1" thickBot="1" x14ac:dyDescent="0.5">
      <c r="A1" s="469" t="s">
        <v>0</v>
      </c>
      <c r="B1" s="477">
        <f>COVER!C8</f>
        <v>0</v>
      </c>
      <c r="C1" s="701" t="s">
        <v>5</v>
      </c>
      <c r="D1" s="702"/>
      <c r="E1" s="301" t="s">
        <v>1096</v>
      </c>
    </row>
    <row r="2" spans="1:5" s="13" customFormat="1" ht="30" customHeight="1" thickBot="1" x14ac:dyDescent="0.5">
      <c r="A2" s="470" t="s">
        <v>960</v>
      </c>
      <c r="B2" s="322" t="s">
        <v>942</v>
      </c>
      <c r="C2" s="470" t="s">
        <v>943</v>
      </c>
      <c r="D2" s="322" t="s">
        <v>944</v>
      </c>
      <c r="E2" s="322" t="s">
        <v>945</v>
      </c>
    </row>
    <row r="3" spans="1:5" s="13" customFormat="1" ht="30" customHeight="1" thickBot="1" x14ac:dyDescent="0.5">
      <c r="A3" s="711" t="s">
        <v>1320</v>
      </c>
      <c r="B3" s="711"/>
      <c r="C3" s="711"/>
      <c r="D3" s="711"/>
      <c r="E3" s="711"/>
    </row>
    <row r="4" spans="1:5" ht="30" customHeight="1" thickBot="1" x14ac:dyDescent="0.35">
      <c r="A4" s="471" t="s">
        <v>2084</v>
      </c>
      <c r="B4" s="277" t="s">
        <v>2085</v>
      </c>
      <c r="C4" s="536">
        <v>0</v>
      </c>
      <c r="D4" s="14"/>
      <c r="E4" s="11">
        <f>C4*D4</f>
        <v>0</v>
      </c>
    </row>
    <row r="5" spans="1:5" ht="30" customHeight="1" thickBot="1" x14ac:dyDescent="0.35">
      <c r="A5" s="703"/>
      <c r="B5" s="845" t="s">
        <v>2086</v>
      </c>
      <c r="C5" s="846">
        <v>1</v>
      </c>
      <c r="D5" s="705"/>
      <c r="E5" s="706"/>
    </row>
    <row r="6" spans="1:5" ht="30" customHeight="1" thickBot="1" x14ac:dyDescent="0.35">
      <c r="A6" s="704"/>
      <c r="B6" s="847" t="s">
        <v>2087</v>
      </c>
      <c r="C6" s="848">
        <v>1</v>
      </c>
      <c r="D6" s="709"/>
      <c r="E6" s="708"/>
    </row>
    <row r="7" spans="1:5" ht="30" customHeight="1" thickBot="1" x14ac:dyDescent="0.35">
      <c r="A7" s="704"/>
      <c r="B7" s="845" t="s">
        <v>2094</v>
      </c>
      <c r="C7" s="518">
        <v>12</v>
      </c>
      <c r="D7" s="707"/>
      <c r="E7" s="708"/>
    </row>
    <row r="8" spans="1:5" ht="30" customHeight="1" thickBot="1" x14ac:dyDescent="0.35">
      <c r="A8" s="712"/>
      <c r="B8" s="474" t="s">
        <v>2088</v>
      </c>
      <c r="C8" s="473"/>
      <c r="D8" s="709"/>
      <c r="E8" s="708"/>
    </row>
    <row r="9" spans="1:5" ht="30" customHeight="1" thickBot="1" x14ac:dyDescent="0.35">
      <c r="A9" s="471" t="s">
        <v>2089</v>
      </c>
      <c r="B9" s="277" t="s">
        <v>2085</v>
      </c>
      <c r="C9" s="536">
        <v>0</v>
      </c>
      <c r="D9" s="14"/>
      <c r="E9" s="11">
        <f>C9*D9</f>
        <v>0</v>
      </c>
    </row>
    <row r="10" spans="1:5" ht="30" customHeight="1" thickBot="1" x14ac:dyDescent="0.35">
      <c r="A10" s="703"/>
      <c r="B10" s="845" t="s">
        <v>2090</v>
      </c>
      <c r="C10" s="846">
        <v>1</v>
      </c>
      <c r="D10" s="705"/>
      <c r="E10" s="706"/>
    </row>
    <row r="11" spans="1:5" ht="30" customHeight="1" thickBot="1" x14ac:dyDescent="0.35">
      <c r="A11" s="704"/>
      <c r="B11" s="847" t="s">
        <v>2094</v>
      </c>
      <c r="C11" s="848">
        <v>12</v>
      </c>
      <c r="D11" s="709"/>
      <c r="E11" s="708"/>
    </row>
    <row r="12" spans="1:5" ht="30" customHeight="1" thickBot="1" x14ac:dyDescent="0.35">
      <c r="A12" s="712"/>
      <c r="B12" s="474" t="s">
        <v>2091</v>
      </c>
      <c r="C12" s="473"/>
      <c r="D12" s="707"/>
      <c r="E12" s="708"/>
    </row>
    <row r="13" spans="1:5" ht="30" customHeight="1" thickBot="1" x14ac:dyDescent="0.35">
      <c r="A13" s="471" t="s">
        <v>2092</v>
      </c>
      <c r="B13" s="277" t="s">
        <v>2085</v>
      </c>
      <c r="C13" s="536">
        <v>0</v>
      </c>
      <c r="D13" s="14"/>
      <c r="E13" s="11">
        <f>C13*D13</f>
        <v>0</v>
      </c>
    </row>
    <row r="14" spans="1:5" ht="30" customHeight="1" thickBot="1" x14ac:dyDescent="0.35">
      <c r="A14" s="703"/>
      <c r="B14" s="845" t="s">
        <v>2093</v>
      </c>
      <c r="C14" s="846">
        <v>1</v>
      </c>
      <c r="D14" s="705"/>
      <c r="E14" s="706"/>
    </row>
    <row r="15" spans="1:5" ht="30" customHeight="1" thickBot="1" x14ac:dyDescent="0.35">
      <c r="A15" s="704"/>
      <c r="B15" s="845" t="s">
        <v>2094</v>
      </c>
      <c r="C15" s="846">
        <v>12</v>
      </c>
      <c r="D15" s="707"/>
      <c r="E15" s="708"/>
    </row>
    <row r="16" spans="1:5" ht="30" customHeight="1" thickBot="1" x14ac:dyDescent="0.35">
      <c r="A16" s="712"/>
      <c r="B16" s="474" t="s">
        <v>2091</v>
      </c>
      <c r="C16" s="473"/>
      <c r="D16" s="709"/>
      <c r="E16" s="708"/>
    </row>
    <row r="17" spans="1:5" ht="30" customHeight="1" thickBot="1" x14ac:dyDescent="0.35">
      <c r="A17" s="471" t="s">
        <v>2095</v>
      </c>
      <c r="B17" s="277" t="s">
        <v>2085</v>
      </c>
      <c r="C17" s="536">
        <v>0</v>
      </c>
      <c r="D17" s="14"/>
      <c r="E17" s="11">
        <f>C17*D17</f>
        <v>0</v>
      </c>
    </row>
    <row r="18" spans="1:5" ht="30" customHeight="1" thickBot="1" x14ac:dyDescent="0.35">
      <c r="A18" s="703"/>
      <c r="B18" s="845" t="s">
        <v>36</v>
      </c>
      <c r="C18" s="846">
        <v>1</v>
      </c>
      <c r="D18" s="705"/>
      <c r="E18" s="706"/>
    </row>
    <row r="19" spans="1:5" ht="30" customHeight="1" thickBot="1" x14ac:dyDescent="0.35">
      <c r="A19" s="704"/>
      <c r="B19" s="847" t="s">
        <v>2094</v>
      </c>
      <c r="C19" s="848">
        <v>12</v>
      </c>
      <c r="D19" s="709"/>
      <c r="E19" s="708"/>
    </row>
    <row r="20" spans="1:5" ht="30" customHeight="1" thickBot="1" x14ac:dyDescent="0.35">
      <c r="A20" s="712"/>
      <c r="B20" s="474" t="s">
        <v>2091</v>
      </c>
      <c r="C20" s="473"/>
      <c r="D20" s="707"/>
      <c r="E20" s="708"/>
    </row>
    <row r="21" spans="1:5" ht="30" customHeight="1" thickBot="1" x14ac:dyDescent="0.35">
      <c r="A21" s="471" t="s">
        <v>2071</v>
      </c>
      <c r="B21" s="277" t="s">
        <v>2072</v>
      </c>
      <c r="C21" s="536">
        <v>99</v>
      </c>
      <c r="D21" s="14"/>
      <c r="E21" s="11">
        <f>C21*D21</f>
        <v>0</v>
      </c>
    </row>
    <row r="22" spans="1:5" ht="30" customHeight="1" thickBot="1" x14ac:dyDescent="0.35">
      <c r="A22" s="703"/>
      <c r="B22" s="276" t="s">
        <v>2073</v>
      </c>
      <c r="C22" s="12">
        <v>4</v>
      </c>
      <c r="D22" s="705"/>
      <c r="E22" s="706"/>
    </row>
    <row r="23" spans="1:5" ht="30" customHeight="1" thickBot="1" x14ac:dyDescent="0.35">
      <c r="A23" s="704"/>
      <c r="B23" s="580" t="s">
        <v>182</v>
      </c>
      <c r="C23" s="581">
        <v>2</v>
      </c>
      <c r="D23" s="709"/>
      <c r="E23" s="708"/>
    </row>
    <row r="24" spans="1:5" ht="30" customHeight="1" thickBot="1" x14ac:dyDescent="0.35">
      <c r="A24" s="704"/>
      <c r="B24" s="580" t="s">
        <v>2076</v>
      </c>
      <c r="C24" s="581">
        <v>2</v>
      </c>
      <c r="D24" s="709"/>
      <c r="E24" s="708"/>
    </row>
    <row r="25" spans="1:5" ht="30" customHeight="1" thickBot="1" x14ac:dyDescent="0.35">
      <c r="A25" s="704"/>
      <c r="B25" s="580" t="s">
        <v>231</v>
      </c>
      <c r="C25" s="581">
        <v>4</v>
      </c>
      <c r="D25" s="709"/>
      <c r="E25" s="708"/>
    </row>
    <row r="26" spans="1:5" ht="30" customHeight="1" thickBot="1" x14ac:dyDescent="0.35">
      <c r="A26" s="704"/>
      <c r="B26" s="580" t="s">
        <v>2074</v>
      </c>
      <c r="C26" s="581">
        <v>2</v>
      </c>
      <c r="D26" s="709"/>
      <c r="E26" s="708"/>
    </row>
    <row r="27" spans="1:5" ht="30" customHeight="1" thickBot="1" x14ac:dyDescent="0.35">
      <c r="A27" s="704"/>
      <c r="B27" s="580" t="s">
        <v>2077</v>
      </c>
      <c r="C27" s="581">
        <v>4</v>
      </c>
      <c r="D27" s="709"/>
      <c r="E27" s="708"/>
    </row>
    <row r="28" spans="1:5" ht="30" customHeight="1" thickBot="1" x14ac:dyDescent="0.35">
      <c r="A28" s="704"/>
      <c r="B28" s="580" t="s">
        <v>217</v>
      </c>
      <c r="C28" s="581">
        <v>4</v>
      </c>
      <c r="D28" s="709"/>
      <c r="E28" s="708"/>
    </row>
    <row r="29" spans="1:5" ht="30" customHeight="1" thickBot="1" x14ac:dyDescent="0.35">
      <c r="A29" s="704"/>
      <c r="B29" s="517" t="s">
        <v>2075</v>
      </c>
      <c r="C29" s="518">
        <v>4</v>
      </c>
      <c r="D29" s="707"/>
      <c r="E29" s="708"/>
    </row>
    <row r="30" spans="1:5" ht="30" customHeight="1" thickBot="1" x14ac:dyDescent="0.35">
      <c r="A30" s="712"/>
      <c r="B30" s="474" t="s">
        <v>2068</v>
      </c>
      <c r="C30" s="473"/>
      <c r="D30" s="709"/>
      <c r="E30" s="708"/>
    </row>
    <row r="31" spans="1:5" ht="30" customHeight="1" thickBot="1" x14ac:dyDescent="0.35">
      <c r="A31" s="471" t="s">
        <v>2064</v>
      </c>
      <c r="B31" s="277" t="s">
        <v>2070</v>
      </c>
      <c r="C31" s="536">
        <v>174</v>
      </c>
      <c r="D31" s="14"/>
      <c r="E31" s="11">
        <f>C31*D31</f>
        <v>0</v>
      </c>
    </row>
    <row r="32" spans="1:5" ht="30" customHeight="1" thickBot="1" x14ac:dyDescent="0.35">
      <c r="A32" s="703"/>
      <c r="B32" s="276" t="s">
        <v>2067</v>
      </c>
      <c r="C32" s="12">
        <v>12</v>
      </c>
      <c r="D32" s="705"/>
      <c r="E32" s="706"/>
    </row>
    <row r="33" spans="1:5" ht="30" customHeight="1" thickBot="1" x14ac:dyDescent="0.35">
      <c r="A33" s="704"/>
      <c r="B33" s="517" t="s">
        <v>2065</v>
      </c>
      <c r="C33" s="518">
        <v>2</v>
      </c>
      <c r="D33" s="707"/>
      <c r="E33" s="708"/>
    </row>
    <row r="34" spans="1:5" ht="30" customHeight="1" thickBot="1" x14ac:dyDescent="0.35">
      <c r="A34" s="704"/>
      <c r="B34" s="582" t="s">
        <v>2066</v>
      </c>
      <c r="C34" s="583">
        <v>48</v>
      </c>
      <c r="D34" s="709"/>
      <c r="E34" s="708"/>
    </row>
    <row r="35" spans="1:5" ht="30" customHeight="1" thickBot="1" x14ac:dyDescent="0.35">
      <c r="A35" s="712"/>
      <c r="B35" s="474" t="s">
        <v>2068</v>
      </c>
      <c r="C35" s="473"/>
      <c r="D35" s="709"/>
      <c r="E35" s="708"/>
    </row>
    <row r="36" spans="1:5" ht="30" customHeight="1" thickBot="1" x14ac:dyDescent="0.35">
      <c r="A36" s="471" t="s">
        <v>2056</v>
      </c>
      <c r="B36" s="277" t="s">
        <v>2069</v>
      </c>
      <c r="C36" s="536">
        <v>126</v>
      </c>
      <c r="D36" s="14"/>
      <c r="E36" s="11">
        <f>C36*D36</f>
        <v>0</v>
      </c>
    </row>
    <row r="37" spans="1:5" ht="30" customHeight="1" thickBot="1" x14ac:dyDescent="0.35">
      <c r="A37" s="703"/>
      <c r="B37" s="276" t="s">
        <v>208</v>
      </c>
      <c r="C37" s="12">
        <v>12</v>
      </c>
      <c r="D37" s="705"/>
      <c r="E37" s="706"/>
    </row>
    <row r="38" spans="1:5" ht="30" customHeight="1" thickBot="1" x14ac:dyDescent="0.35">
      <c r="A38" s="704"/>
      <c r="B38" s="517" t="s">
        <v>2057</v>
      </c>
      <c r="C38" s="518">
        <v>2</v>
      </c>
      <c r="D38" s="707"/>
      <c r="E38" s="708"/>
    </row>
    <row r="39" spans="1:5" ht="30" customHeight="1" thickBot="1" x14ac:dyDescent="0.35">
      <c r="A39" s="712"/>
      <c r="B39" s="474" t="s">
        <v>2058</v>
      </c>
      <c r="C39" s="473"/>
      <c r="D39" s="709"/>
      <c r="E39" s="708"/>
    </row>
    <row r="40" spans="1:5" ht="30" customHeight="1" thickBot="1" x14ac:dyDescent="0.35">
      <c r="A40" s="471" t="s">
        <v>1992</v>
      </c>
      <c r="B40" s="277" t="s">
        <v>1993</v>
      </c>
      <c r="C40" s="536">
        <v>270</v>
      </c>
      <c r="D40" s="14"/>
      <c r="E40" s="11">
        <f>C40*D40</f>
        <v>0</v>
      </c>
    </row>
    <row r="41" spans="1:5" ht="30" customHeight="1" thickBot="1" x14ac:dyDescent="0.35">
      <c r="A41" s="703"/>
      <c r="B41" s="276" t="s">
        <v>2078</v>
      </c>
      <c r="C41" s="12"/>
      <c r="D41" s="705"/>
      <c r="E41" s="706"/>
    </row>
    <row r="42" spans="1:5" ht="30" customHeight="1" thickBot="1" x14ac:dyDescent="0.35">
      <c r="A42" s="704"/>
      <c r="B42" s="580" t="s">
        <v>2079</v>
      </c>
      <c r="C42" s="581"/>
      <c r="D42" s="709"/>
      <c r="E42" s="708"/>
    </row>
    <row r="43" spans="1:5" ht="30" customHeight="1" thickBot="1" x14ac:dyDescent="0.35">
      <c r="A43" s="712"/>
      <c r="B43" s="474" t="s">
        <v>1994</v>
      </c>
      <c r="C43" s="473"/>
      <c r="D43" s="707"/>
      <c r="E43" s="708"/>
    </row>
    <row r="44" spans="1:5" ht="30" customHeight="1" thickBot="1" x14ac:dyDescent="0.35"/>
    <row r="45" spans="1:5" ht="30" customHeight="1" thickTop="1" thickBot="1" x14ac:dyDescent="0.35">
      <c r="A45" s="710" t="s">
        <v>1154</v>
      </c>
      <c r="B45" s="710"/>
      <c r="C45" s="710"/>
      <c r="D45" s="710"/>
      <c r="E45" s="476">
        <f>SUM(E4:E43)</f>
        <v>0</v>
      </c>
    </row>
    <row r="46" spans="1:5" ht="17.25" thickTop="1" x14ac:dyDescent="0.3"/>
    <row r="81" spans="1:1" ht="22.5" x14ac:dyDescent="0.3">
      <c r="A81" s="321"/>
    </row>
  </sheetData>
  <mergeCells count="19">
    <mergeCell ref="D5:E8"/>
    <mergeCell ref="A14:A16"/>
    <mergeCell ref="D14:E16"/>
    <mergeCell ref="A18:A20"/>
    <mergeCell ref="D18:E20"/>
    <mergeCell ref="C1:D1"/>
    <mergeCell ref="A45:D45"/>
    <mergeCell ref="A3:E3"/>
    <mergeCell ref="A37:A39"/>
    <mergeCell ref="D37:E39"/>
    <mergeCell ref="D10:E12"/>
    <mergeCell ref="A10:A12"/>
    <mergeCell ref="A41:A43"/>
    <mergeCell ref="D41:E43"/>
    <mergeCell ref="A32:A35"/>
    <mergeCell ref="D32:E35"/>
    <mergeCell ref="A22:A30"/>
    <mergeCell ref="D22:E30"/>
    <mergeCell ref="A5:A8"/>
  </mergeCells>
  <printOptions horizontalCentered="1"/>
  <pageMargins left="0.5" right="0.5" top="0.5" bottom="0.5" header="0.3" footer="0.3"/>
  <pageSetup scale="54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view="pageBreakPreview" zoomScale="60" zoomScaleNormal="60" workbookViewId="0">
      <selection activeCell="D42" sqref="D42"/>
    </sheetView>
  </sheetViews>
  <sheetFormatPr defaultRowHeight="21" x14ac:dyDescent="0.4"/>
  <cols>
    <col min="1" max="1" width="10.5703125" style="145" bestFit="1" customWidth="1"/>
    <col min="2" max="2" width="10.85546875" style="145" bestFit="1" customWidth="1"/>
    <col min="3" max="3" width="11.7109375" style="145" customWidth="1"/>
    <col min="4" max="4" width="78" style="145" customWidth="1"/>
    <col min="5" max="5" width="9.140625" style="493"/>
    <col min="6" max="6" width="14.85546875" style="145" customWidth="1"/>
    <col min="7" max="7" width="4.140625" style="145" customWidth="1"/>
    <col min="8" max="8" width="9.85546875" style="145" bestFit="1" customWidth="1"/>
    <col min="9" max="9" width="15.140625" style="145" bestFit="1" customWidth="1"/>
    <col min="10" max="10" width="15.140625" style="145" customWidth="1"/>
    <col min="11" max="11" width="74" style="145" bestFit="1" customWidth="1"/>
    <col min="12" max="12" width="9.7109375" style="493" customWidth="1"/>
    <col min="13" max="13" width="14.85546875" style="145" customWidth="1"/>
    <col min="14" max="16384" width="9.140625" style="145"/>
  </cols>
  <sheetData>
    <row r="1" spans="1:13" ht="39.950000000000003" customHeight="1" thickBot="1" x14ac:dyDescent="0.45">
      <c r="A1" s="715" t="s">
        <v>0</v>
      </c>
      <c r="B1" s="716"/>
      <c r="C1" s="717">
        <f>COVER!C8</f>
        <v>0</v>
      </c>
      <c r="D1" s="717"/>
      <c r="E1" s="717"/>
      <c r="F1" s="717"/>
      <c r="G1" s="483"/>
      <c r="H1" s="483"/>
      <c r="I1" s="483"/>
      <c r="J1" s="484"/>
      <c r="K1" s="18" t="s">
        <v>5</v>
      </c>
      <c r="L1" s="713" t="s">
        <v>1739</v>
      </c>
      <c r="M1" s="714"/>
    </row>
    <row r="2" spans="1:13" ht="42.75" thickBot="1" x14ac:dyDescent="0.4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  <c r="F2" s="24" t="s">
        <v>11</v>
      </c>
      <c r="G2" s="25"/>
      <c r="H2" s="20" t="s">
        <v>6</v>
      </c>
      <c r="I2" s="21" t="s">
        <v>7</v>
      </c>
      <c r="J2" s="21" t="s">
        <v>8</v>
      </c>
      <c r="K2" s="26" t="s">
        <v>9</v>
      </c>
      <c r="L2" s="27" t="s">
        <v>12</v>
      </c>
      <c r="M2" s="28" t="s">
        <v>13</v>
      </c>
    </row>
    <row r="3" spans="1:13" ht="21.75" thickBot="1" x14ac:dyDescent="0.45">
      <c r="A3" s="721" t="s">
        <v>1739</v>
      </c>
      <c r="B3" s="722"/>
      <c r="C3" s="722"/>
      <c r="D3" s="722"/>
      <c r="E3" s="722"/>
      <c r="F3" s="723"/>
      <c r="G3" s="485"/>
      <c r="H3" s="718" t="s">
        <v>1298</v>
      </c>
      <c r="I3" s="719"/>
      <c r="J3" s="719"/>
      <c r="K3" s="719"/>
      <c r="L3" s="719"/>
      <c r="M3" s="720"/>
    </row>
    <row r="4" spans="1:13" ht="30" customHeight="1" thickBot="1" x14ac:dyDescent="0.45">
      <c r="A4" s="727" t="s">
        <v>1759</v>
      </c>
      <c r="B4" s="727"/>
      <c r="C4" s="727"/>
      <c r="D4" s="727"/>
      <c r="E4" s="727"/>
      <c r="F4" s="727"/>
      <c r="G4" s="486"/>
      <c r="H4" s="727" t="s">
        <v>1302</v>
      </c>
      <c r="I4" s="727"/>
      <c r="J4" s="727"/>
      <c r="K4" s="727"/>
      <c r="L4" s="727"/>
      <c r="M4" s="727"/>
    </row>
    <row r="5" spans="1:13" ht="30" customHeight="1" thickBot="1" x14ac:dyDescent="0.45">
      <c r="A5" s="496">
        <v>16567</v>
      </c>
      <c r="B5" s="497">
        <v>24.36</v>
      </c>
      <c r="C5" s="497">
        <v>42</v>
      </c>
      <c r="D5" s="498" t="s">
        <v>1757</v>
      </c>
      <c r="E5" s="504"/>
      <c r="F5" s="33">
        <f t="shared" ref="F5:F6" si="0">SUM(B5*E5)</f>
        <v>0</v>
      </c>
      <c r="G5" s="494"/>
      <c r="H5" s="250" t="s">
        <v>1056</v>
      </c>
      <c r="I5" s="251">
        <v>27</v>
      </c>
      <c r="J5" s="42">
        <f>I5*2</f>
        <v>54</v>
      </c>
      <c r="K5" s="261" t="s">
        <v>1083</v>
      </c>
      <c r="L5" s="262"/>
      <c r="M5" s="33">
        <f>SUM(I5*L5)</f>
        <v>0</v>
      </c>
    </row>
    <row r="6" spans="1:13" ht="84.75" thickBot="1" x14ac:dyDescent="0.45">
      <c r="A6" s="499">
        <v>16565</v>
      </c>
      <c r="B6" s="497">
        <v>28.42</v>
      </c>
      <c r="C6" s="497">
        <v>49</v>
      </c>
      <c r="D6" s="538" t="s">
        <v>1758</v>
      </c>
      <c r="E6" s="504"/>
      <c r="F6" s="33">
        <f t="shared" si="0"/>
        <v>0</v>
      </c>
      <c r="G6" s="494"/>
      <c r="H6" s="552" t="s">
        <v>1571</v>
      </c>
      <c r="I6" s="547">
        <v>19</v>
      </c>
      <c r="J6" s="558">
        <v>38</v>
      </c>
      <c r="K6" s="551" t="s">
        <v>1864</v>
      </c>
      <c r="L6" s="559"/>
      <c r="M6" s="33">
        <f>SUM(I6*L6)</f>
        <v>0</v>
      </c>
    </row>
    <row r="7" spans="1:13" ht="42.75" thickBot="1" x14ac:dyDescent="0.45">
      <c r="A7" s="496">
        <v>16563</v>
      </c>
      <c r="B7" s="497">
        <v>15.66</v>
      </c>
      <c r="C7" s="497">
        <v>27</v>
      </c>
      <c r="D7" s="538" t="s">
        <v>1852</v>
      </c>
      <c r="E7" s="504"/>
      <c r="F7" s="33">
        <f>SUM(B7*E7)</f>
        <v>0</v>
      </c>
      <c r="G7" s="487"/>
      <c r="H7" s="7">
        <v>14036</v>
      </c>
      <c r="I7" s="146">
        <v>22.5</v>
      </c>
      <c r="J7" s="147">
        <f>I7*2</f>
        <v>45</v>
      </c>
      <c r="K7" s="31" t="s">
        <v>1084</v>
      </c>
      <c r="L7" s="36"/>
      <c r="M7" s="148">
        <f>SUM(I7*L7)</f>
        <v>0</v>
      </c>
    </row>
    <row r="8" spans="1:13" ht="84.75" thickBot="1" x14ac:dyDescent="0.45">
      <c r="A8" s="496">
        <v>16564</v>
      </c>
      <c r="B8" s="497">
        <v>34.22</v>
      </c>
      <c r="C8" s="497">
        <v>59</v>
      </c>
      <c r="D8" s="538" t="s">
        <v>1853</v>
      </c>
      <c r="E8" s="504"/>
      <c r="F8" s="33">
        <f>SUM(B8*E8)</f>
        <v>0</v>
      </c>
      <c r="G8" s="495"/>
      <c r="H8" s="741" t="s">
        <v>2059</v>
      </c>
      <c r="I8" s="742"/>
      <c r="J8" s="742"/>
      <c r="K8" s="742"/>
      <c r="L8" s="742"/>
      <c r="M8" s="743"/>
    </row>
    <row r="9" spans="1:13" ht="30" customHeight="1" thickBot="1" x14ac:dyDescent="0.45">
      <c r="A9" s="735" t="s">
        <v>1784</v>
      </c>
      <c r="B9" s="736"/>
      <c r="C9" s="736"/>
      <c r="D9" s="736"/>
      <c r="E9" s="736"/>
      <c r="F9" s="737"/>
      <c r="G9" s="495"/>
      <c r="H9" s="343">
        <v>16558</v>
      </c>
      <c r="I9" s="89">
        <v>9</v>
      </c>
      <c r="J9" s="89">
        <f>I9*2</f>
        <v>18</v>
      </c>
      <c r="K9" s="342" t="s">
        <v>1905</v>
      </c>
      <c r="L9" s="176"/>
      <c r="M9" s="181">
        <f>SUM(I9*L9)</f>
        <v>0</v>
      </c>
    </row>
    <row r="10" spans="1:13" ht="30" customHeight="1" thickBot="1" x14ac:dyDescent="0.45">
      <c r="A10" s="506">
        <v>16574</v>
      </c>
      <c r="B10" s="510">
        <v>12</v>
      </c>
      <c r="C10" s="510">
        <v>24</v>
      </c>
      <c r="D10" s="512" t="s">
        <v>1790</v>
      </c>
      <c r="E10" s="516"/>
      <c r="F10" s="33">
        <f t="shared" ref="F10:F15" si="1">SUM(B10*E10)</f>
        <v>0</v>
      </c>
      <c r="G10" s="488"/>
      <c r="H10" s="343">
        <v>16555</v>
      </c>
      <c r="I10" s="89">
        <v>9.5</v>
      </c>
      <c r="J10" s="89">
        <f>I10*2</f>
        <v>19</v>
      </c>
      <c r="K10" s="342" t="s">
        <v>1906</v>
      </c>
      <c r="L10" s="176"/>
      <c r="M10" s="181">
        <f>SUM(I10*L10)</f>
        <v>0</v>
      </c>
    </row>
    <row r="11" spans="1:13" ht="30" customHeight="1" thickBot="1" x14ac:dyDescent="0.45">
      <c r="A11" s="513">
        <v>16579</v>
      </c>
      <c r="B11" s="510">
        <v>11</v>
      </c>
      <c r="C11" s="510">
        <v>22</v>
      </c>
      <c r="D11" s="514" t="s">
        <v>1785</v>
      </c>
      <c r="E11" s="516"/>
      <c r="F11" s="33">
        <f t="shared" si="1"/>
        <v>0</v>
      </c>
      <c r="G11" s="495"/>
      <c r="H11" s="343">
        <v>16553</v>
      </c>
      <c r="I11" s="89">
        <v>7.5</v>
      </c>
      <c r="J11" s="89">
        <f>I11*2</f>
        <v>15</v>
      </c>
      <c r="K11" s="342" t="s">
        <v>1910</v>
      </c>
      <c r="L11" s="176"/>
      <c r="M11" s="181">
        <f>SUM(I11*L11)</f>
        <v>0</v>
      </c>
    </row>
    <row r="12" spans="1:13" ht="30" customHeight="1" thickBot="1" x14ac:dyDescent="0.45">
      <c r="A12" s="506">
        <v>16580</v>
      </c>
      <c r="B12" s="510">
        <v>11</v>
      </c>
      <c r="C12" s="510">
        <v>22</v>
      </c>
      <c r="D12" s="514" t="s">
        <v>1786</v>
      </c>
      <c r="E12" s="516"/>
      <c r="F12" s="33">
        <f t="shared" si="1"/>
        <v>0</v>
      </c>
      <c r="G12" s="495"/>
      <c r="H12" s="343">
        <v>16550</v>
      </c>
      <c r="I12" s="89">
        <v>7.5</v>
      </c>
      <c r="J12" s="89">
        <f>I12*2</f>
        <v>15</v>
      </c>
      <c r="K12" s="342" t="s">
        <v>1911</v>
      </c>
      <c r="L12" s="176"/>
      <c r="M12" s="181">
        <f>SUM(I12*L12)</f>
        <v>0</v>
      </c>
    </row>
    <row r="13" spans="1:13" ht="30" customHeight="1" thickBot="1" x14ac:dyDescent="0.45">
      <c r="A13" s="506">
        <v>16276</v>
      </c>
      <c r="B13" s="510">
        <v>17</v>
      </c>
      <c r="C13" s="510">
        <v>34</v>
      </c>
      <c r="D13" s="515" t="s">
        <v>1760</v>
      </c>
      <c r="E13" s="516"/>
      <c r="F13" s="33">
        <f t="shared" si="1"/>
        <v>0</v>
      </c>
      <c r="G13" s="494"/>
      <c r="H13" s="343">
        <v>16552</v>
      </c>
      <c r="I13" s="89">
        <v>7.5</v>
      </c>
      <c r="J13" s="89">
        <f>I13*2</f>
        <v>15</v>
      </c>
      <c r="K13" s="342" t="s">
        <v>1912</v>
      </c>
      <c r="L13" s="176"/>
      <c r="M13" s="181">
        <f>SUM(I13*L13)</f>
        <v>0</v>
      </c>
    </row>
    <row r="14" spans="1:13" ht="30" customHeight="1" thickBot="1" x14ac:dyDescent="0.45">
      <c r="A14" s="513">
        <v>16277</v>
      </c>
      <c r="B14" s="510">
        <v>11.5</v>
      </c>
      <c r="C14" s="510">
        <v>23</v>
      </c>
      <c r="D14" s="514" t="s">
        <v>1787</v>
      </c>
      <c r="E14" s="516"/>
      <c r="F14" s="33">
        <f t="shared" si="1"/>
        <v>0</v>
      </c>
      <c r="G14" s="500"/>
      <c r="H14" s="738" t="s">
        <v>1703</v>
      </c>
      <c r="I14" s="739"/>
      <c r="J14" s="739"/>
      <c r="K14" s="739"/>
      <c r="L14" s="739"/>
      <c r="M14" s="740"/>
    </row>
    <row r="15" spans="1:13" ht="30" customHeight="1" thickBot="1" x14ac:dyDescent="0.45">
      <c r="A15" s="506">
        <v>16577</v>
      </c>
      <c r="B15" s="510">
        <v>12</v>
      </c>
      <c r="C15" s="510">
        <v>24</v>
      </c>
      <c r="D15" s="515" t="s">
        <v>1788</v>
      </c>
      <c r="E15" s="516"/>
      <c r="F15" s="33">
        <f t="shared" si="1"/>
        <v>0</v>
      </c>
      <c r="G15" s="501"/>
      <c r="H15" s="343">
        <v>16378</v>
      </c>
      <c r="I15" s="89">
        <v>7.5</v>
      </c>
      <c r="J15" s="89">
        <f t="shared" ref="J15:J23" si="2">I15*2</f>
        <v>15</v>
      </c>
      <c r="K15" s="342" t="s">
        <v>1264</v>
      </c>
      <c r="L15" s="176"/>
      <c r="M15" s="181">
        <f t="shared" ref="M15:M23" si="3">SUM(I15*L15)</f>
        <v>0</v>
      </c>
    </row>
    <row r="16" spans="1:13" ht="30" customHeight="1" thickBot="1" x14ac:dyDescent="0.45">
      <c r="A16" s="735" t="s">
        <v>1761</v>
      </c>
      <c r="B16" s="736"/>
      <c r="C16" s="736"/>
      <c r="D16" s="736"/>
      <c r="E16" s="736"/>
      <c r="F16" s="737"/>
      <c r="G16" s="501"/>
      <c r="H16" s="343">
        <v>16379</v>
      </c>
      <c r="I16" s="89">
        <v>7.5</v>
      </c>
      <c r="J16" s="89">
        <f t="shared" si="2"/>
        <v>15</v>
      </c>
      <c r="K16" s="342" t="s">
        <v>1265</v>
      </c>
      <c r="L16" s="176"/>
      <c r="M16" s="181">
        <f t="shared" si="3"/>
        <v>0</v>
      </c>
    </row>
    <row r="17" spans="1:14" ht="42.75" thickBot="1" x14ac:dyDescent="0.45">
      <c r="A17" s="505">
        <v>16600</v>
      </c>
      <c r="B17" s="508">
        <v>16.5</v>
      </c>
      <c r="C17" s="509" t="s">
        <v>1766</v>
      </c>
      <c r="D17" s="539" t="s">
        <v>1767</v>
      </c>
      <c r="E17" s="509"/>
      <c r="F17" s="33">
        <f>SUM(B17*E17)</f>
        <v>0</v>
      </c>
      <c r="G17" s="125"/>
      <c r="H17" s="343">
        <v>16376</v>
      </c>
      <c r="I17" s="89">
        <v>7.5</v>
      </c>
      <c r="J17" s="89">
        <f t="shared" si="2"/>
        <v>15</v>
      </c>
      <c r="K17" s="342" t="s">
        <v>1266</v>
      </c>
      <c r="L17" s="176"/>
      <c r="M17" s="181">
        <f t="shared" si="3"/>
        <v>0</v>
      </c>
    </row>
    <row r="18" spans="1:14" ht="40.5" customHeight="1" thickBot="1" x14ac:dyDescent="0.45">
      <c r="A18" s="506">
        <v>16568</v>
      </c>
      <c r="B18" s="508">
        <v>35.25</v>
      </c>
      <c r="C18" s="509" t="s">
        <v>1766</v>
      </c>
      <c r="D18" s="540" t="s">
        <v>1768</v>
      </c>
      <c r="E18" s="509"/>
      <c r="F18" s="33">
        <f>SUM(B18*E18)</f>
        <v>0</v>
      </c>
      <c r="G18" s="125"/>
      <c r="H18" s="343">
        <v>16377</v>
      </c>
      <c r="I18" s="89">
        <v>7.5</v>
      </c>
      <c r="J18" s="89">
        <f t="shared" si="2"/>
        <v>15</v>
      </c>
      <c r="K18" s="342" t="s">
        <v>1267</v>
      </c>
      <c r="L18" s="176"/>
      <c r="M18" s="181">
        <f t="shared" si="3"/>
        <v>0</v>
      </c>
      <c r="N18" s="339"/>
    </row>
    <row r="19" spans="1:14" ht="30" customHeight="1" thickBot="1" x14ac:dyDescent="0.45">
      <c r="A19" s="735" t="s">
        <v>1769</v>
      </c>
      <c r="B19" s="736"/>
      <c r="C19" s="736"/>
      <c r="D19" s="736"/>
      <c r="E19" s="736"/>
      <c r="F19" s="737"/>
      <c r="G19" s="125"/>
      <c r="H19" s="343">
        <v>16383</v>
      </c>
      <c r="I19" s="89">
        <v>9</v>
      </c>
      <c r="J19" s="89">
        <f t="shared" si="2"/>
        <v>18</v>
      </c>
      <c r="K19" s="342" t="s">
        <v>1259</v>
      </c>
      <c r="L19" s="176"/>
      <c r="M19" s="181">
        <f t="shared" si="3"/>
        <v>0</v>
      </c>
      <c r="N19" s="339"/>
    </row>
    <row r="20" spans="1:14" ht="30" customHeight="1" thickBot="1" x14ac:dyDescent="0.45">
      <c r="A20" s="506">
        <v>5593</v>
      </c>
      <c r="B20" s="510">
        <v>8.5</v>
      </c>
      <c r="C20" s="508">
        <v>17</v>
      </c>
      <c r="D20" s="540" t="s">
        <v>1770</v>
      </c>
      <c r="E20" s="509"/>
      <c r="F20" s="33">
        <f t="shared" ref="F20:F34" si="4">SUM(B20*E20)</f>
        <v>0</v>
      </c>
      <c r="G20" s="125"/>
      <c r="H20" s="343">
        <v>16384</v>
      </c>
      <c r="I20" s="89">
        <v>9</v>
      </c>
      <c r="J20" s="89">
        <f t="shared" si="2"/>
        <v>18</v>
      </c>
      <c r="K20" s="342" t="s">
        <v>1260</v>
      </c>
      <c r="L20" s="176"/>
      <c r="M20" s="181">
        <f t="shared" si="3"/>
        <v>0</v>
      </c>
      <c r="N20" s="125"/>
    </row>
    <row r="21" spans="1:14" ht="42.75" thickBot="1" x14ac:dyDescent="0.45">
      <c r="A21" s="506">
        <v>16581</v>
      </c>
      <c r="B21" s="510">
        <v>69.12</v>
      </c>
      <c r="C21" s="509" t="s">
        <v>1766</v>
      </c>
      <c r="D21" s="511" t="s">
        <v>1772</v>
      </c>
      <c r="E21" s="509"/>
      <c r="F21" s="33">
        <f t="shared" si="4"/>
        <v>0</v>
      </c>
      <c r="G21" s="125"/>
      <c r="H21" s="343">
        <v>16385</v>
      </c>
      <c r="I21" s="89">
        <v>9</v>
      </c>
      <c r="J21" s="89">
        <f t="shared" si="2"/>
        <v>18</v>
      </c>
      <c r="K21" s="342" t="s">
        <v>1261</v>
      </c>
      <c r="L21" s="176"/>
      <c r="M21" s="181">
        <f t="shared" si="3"/>
        <v>0</v>
      </c>
    </row>
    <row r="22" spans="1:14" ht="63.75" thickBot="1" x14ac:dyDescent="0.45">
      <c r="A22" s="506">
        <v>16582</v>
      </c>
      <c r="B22" s="510">
        <v>134.4</v>
      </c>
      <c r="C22" s="509" t="s">
        <v>1766</v>
      </c>
      <c r="D22" s="511" t="s">
        <v>1773</v>
      </c>
      <c r="E22" s="509"/>
      <c r="F22" s="33">
        <f t="shared" si="4"/>
        <v>0</v>
      </c>
      <c r="G22" s="125"/>
      <c r="H22" s="343">
        <v>16382</v>
      </c>
      <c r="I22" s="89">
        <v>9.5</v>
      </c>
      <c r="J22" s="89">
        <f t="shared" si="2"/>
        <v>19</v>
      </c>
      <c r="K22" s="342" t="s">
        <v>1262</v>
      </c>
      <c r="L22" s="176"/>
      <c r="M22" s="181">
        <f t="shared" si="3"/>
        <v>0</v>
      </c>
      <c r="N22" s="125"/>
    </row>
    <row r="23" spans="1:14" ht="63.75" thickBot="1" x14ac:dyDescent="0.45">
      <c r="A23" s="506">
        <v>16583</v>
      </c>
      <c r="B23" s="510">
        <v>18</v>
      </c>
      <c r="C23" s="509" t="s">
        <v>1766</v>
      </c>
      <c r="D23" s="511" t="s">
        <v>1774</v>
      </c>
      <c r="E23" s="509"/>
      <c r="F23" s="33">
        <f t="shared" si="4"/>
        <v>0</v>
      </c>
      <c r="G23" s="339"/>
      <c r="H23" s="343">
        <v>16381</v>
      </c>
      <c r="I23" s="89">
        <v>9.5</v>
      </c>
      <c r="J23" s="89">
        <f t="shared" si="2"/>
        <v>19</v>
      </c>
      <c r="K23" s="342" t="s">
        <v>1263</v>
      </c>
      <c r="L23" s="176"/>
      <c r="M23" s="181">
        <f t="shared" si="3"/>
        <v>0</v>
      </c>
    </row>
    <row r="24" spans="1:14" ht="63.75" thickBot="1" x14ac:dyDescent="0.45">
      <c r="A24" s="506">
        <v>16585</v>
      </c>
      <c r="B24" s="510">
        <v>26.88</v>
      </c>
      <c r="C24" s="509" t="s">
        <v>1766</v>
      </c>
      <c r="D24" s="511" t="s">
        <v>1775</v>
      </c>
      <c r="E24" s="509"/>
      <c r="F24" s="33">
        <f t="shared" si="4"/>
        <v>0</v>
      </c>
      <c r="G24" s="339"/>
      <c r="H24" s="724" t="s">
        <v>1581</v>
      </c>
      <c r="I24" s="725"/>
      <c r="J24" s="725"/>
      <c r="K24" s="725"/>
      <c r="L24" s="725"/>
      <c r="M24" s="726"/>
    </row>
    <row r="25" spans="1:14" ht="63.75" thickBot="1" x14ac:dyDescent="0.45">
      <c r="A25" s="506">
        <v>16584</v>
      </c>
      <c r="B25" s="510">
        <v>45.72</v>
      </c>
      <c r="C25" s="509" t="s">
        <v>1766</v>
      </c>
      <c r="D25" s="511" t="s">
        <v>1776</v>
      </c>
      <c r="E25" s="509"/>
      <c r="F25" s="33">
        <f t="shared" si="4"/>
        <v>0</v>
      </c>
      <c r="G25" s="339"/>
      <c r="H25" s="734" t="s">
        <v>1580</v>
      </c>
      <c r="I25" s="734"/>
      <c r="J25" s="734"/>
      <c r="K25" s="734"/>
      <c r="L25" s="734"/>
      <c r="M25" s="734"/>
    </row>
    <row r="26" spans="1:14" ht="63.75" thickBot="1" x14ac:dyDescent="0.45">
      <c r="A26" s="506">
        <v>16586</v>
      </c>
      <c r="B26" s="510">
        <v>41.04</v>
      </c>
      <c r="C26" s="509" t="s">
        <v>1766</v>
      </c>
      <c r="D26" s="511" t="s">
        <v>1777</v>
      </c>
      <c r="E26" s="509"/>
      <c r="F26" s="33">
        <f t="shared" si="4"/>
        <v>0</v>
      </c>
      <c r="G26" s="339"/>
      <c r="H26" s="167">
        <v>16205</v>
      </c>
      <c r="I26" s="168">
        <v>6.8</v>
      </c>
      <c r="J26" s="168">
        <v>17</v>
      </c>
      <c r="K26" s="169" t="s">
        <v>1116</v>
      </c>
      <c r="L26" s="170"/>
      <c r="M26" s="171">
        <f t="shared" ref="M26:M36" si="5">SUM(I26*L26)</f>
        <v>0</v>
      </c>
    </row>
    <row r="27" spans="1:14" ht="63.75" thickBot="1" x14ac:dyDescent="0.45">
      <c r="A27" s="506">
        <v>16598</v>
      </c>
      <c r="B27" s="510">
        <v>24.25</v>
      </c>
      <c r="C27" s="509" t="s">
        <v>1766</v>
      </c>
      <c r="D27" s="511" t="s">
        <v>1793</v>
      </c>
      <c r="E27" s="509"/>
      <c r="F27" s="33">
        <f t="shared" si="4"/>
        <v>0</v>
      </c>
      <c r="G27" s="339"/>
      <c r="H27" s="161">
        <v>16204</v>
      </c>
      <c r="I27" s="42">
        <v>6.8</v>
      </c>
      <c r="J27" s="42">
        <v>17</v>
      </c>
      <c r="K27" s="101" t="s">
        <v>1117</v>
      </c>
      <c r="L27" s="7"/>
      <c r="M27" s="43">
        <f t="shared" si="5"/>
        <v>0</v>
      </c>
    </row>
    <row r="28" spans="1:14" ht="63.75" thickBot="1" x14ac:dyDescent="0.45">
      <c r="A28" s="506">
        <v>16594</v>
      </c>
      <c r="B28" s="510">
        <v>24.25</v>
      </c>
      <c r="C28" s="509" t="s">
        <v>1766</v>
      </c>
      <c r="D28" s="511" t="s">
        <v>1778</v>
      </c>
      <c r="E28" s="509"/>
      <c r="F28" s="33">
        <f t="shared" si="4"/>
        <v>0</v>
      </c>
      <c r="G28" s="339"/>
      <c r="H28" s="161">
        <v>16196</v>
      </c>
      <c r="I28" s="42">
        <v>6</v>
      </c>
      <c r="J28" s="42">
        <v>15</v>
      </c>
      <c r="K28" s="101" t="s">
        <v>1118</v>
      </c>
      <c r="L28" s="7"/>
      <c r="M28" s="43">
        <f t="shared" si="5"/>
        <v>0</v>
      </c>
    </row>
    <row r="29" spans="1:14" ht="63.75" thickBot="1" x14ac:dyDescent="0.45">
      <c r="A29" s="506">
        <v>16140</v>
      </c>
      <c r="B29" s="510">
        <v>24.25</v>
      </c>
      <c r="C29" s="509" t="s">
        <v>1766</v>
      </c>
      <c r="D29" s="511" t="s">
        <v>1779</v>
      </c>
      <c r="E29" s="509"/>
      <c r="F29" s="33">
        <f t="shared" si="4"/>
        <v>0</v>
      </c>
      <c r="G29" s="339"/>
      <c r="H29" s="161">
        <v>16206</v>
      </c>
      <c r="I29" s="42">
        <v>6</v>
      </c>
      <c r="J29" s="42">
        <v>15</v>
      </c>
      <c r="K29" s="101" t="s">
        <v>1119</v>
      </c>
      <c r="L29" s="7"/>
      <c r="M29" s="43">
        <f t="shared" si="5"/>
        <v>0</v>
      </c>
    </row>
    <row r="30" spans="1:14" ht="63.75" thickBot="1" x14ac:dyDescent="0.45">
      <c r="A30" s="506">
        <v>16141</v>
      </c>
      <c r="B30" s="510">
        <v>24.25</v>
      </c>
      <c r="C30" s="509" t="s">
        <v>1766</v>
      </c>
      <c r="D30" s="511" t="s">
        <v>1780</v>
      </c>
      <c r="E30" s="509"/>
      <c r="F30" s="33">
        <f t="shared" si="4"/>
        <v>0</v>
      </c>
      <c r="G30" s="339"/>
      <c r="H30" s="161">
        <v>16197</v>
      </c>
      <c r="I30" s="42">
        <v>6</v>
      </c>
      <c r="J30" s="42">
        <v>15</v>
      </c>
      <c r="K30" s="101" t="s">
        <v>1120</v>
      </c>
      <c r="L30" s="7"/>
      <c r="M30" s="43">
        <f t="shared" si="5"/>
        <v>0</v>
      </c>
    </row>
    <row r="31" spans="1:14" ht="42.75" thickBot="1" x14ac:dyDescent="0.45">
      <c r="A31" s="506">
        <v>16319</v>
      </c>
      <c r="B31" s="510">
        <v>27</v>
      </c>
      <c r="C31" s="509" t="s">
        <v>1766</v>
      </c>
      <c r="D31" s="511" t="s">
        <v>1781</v>
      </c>
      <c r="E31" s="509"/>
      <c r="F31" s="33">
        <f t="shared" si="4"/>
        <v>0</v>
      </c>
      <c r="G31" s="489"/>
      <c r="H31" s="167">
        <v>16207</v>
      </c>
      <c r="I31" s="168">
        <v>6</v>
      </c>
      <c r="J31" s="168">
        <v>15</v>
      </c>
      <c r="K31" s="169" t="s">
        <v>1121</v>
      </c>
      <c r="L31" s="170"/>
      <c r="M31" s="171">
        <f t="shared" si="5"/>
        <v>0</v>
      </c>
    </row>
    <row r="32" spans="1:14" ht="42.75" thickBot="1" x14ac:dyDescent="0.45">
      <c r="A32" s="506">
        <v>16320</v>
      </c>
      <c r="B32" s="510">
        <v>27</v>
      </c>
      <c r="C32" s="509" t="s">
        <v>1766</v>
      </c>
      <c r="D32" s="511" t="s">
        <v>1782</v>
      </c>
      <c r="E32" s="509"/>
      <c r="F32" s="33">
        <f t="shared" si="4"/>
        <v>0</v>
      </c>
      <c r="G32" s="339"/>
      <c r="H32" s="161">
        <v>16200</v>
      </c>
      <c r="I32" s="42">
        <v>7.2</v>
      </c>
      <c r="J32" s="42">
        <v>18</v>
      </c>
      <c r="K32" s="84" t="s">
        <v>1122</v>
      </c>
      <c r="L32" s="7"/>
      <c r="M32" s="43">
        <f t="shared" si="5"/>
        <v>0</v>
      </c>
    </row>
    <row r="33" spans="1:13" ht="42.75" thickBot="1" x14ac:dyDescent="0.45">
      <c r="A33" s="506">
        <v>16321</v>
      </c>
      <c r="B33" s="510">
        <v>27</v>
      </c>
      <c r="C33" s="509" t="s">
        <v>1766</v>
      </c>
      <c r="D33" s="511" t="s">
        <v>1783</v>
      </c>
      <c r="E33" s="509"/>
      <c r="F33" s="33">
        <f t="shared" si="4"/>
        <v>0</v>
      </c>
      <c r="G33" s="339"/>
      <c r="H33" s="167">
        <v>16201</v>
      </c>
      <c r="I33" s="168">
        <v>7.2</v>
      </c>
      <c r="J33" s="168">
        <v>18</v>
      </c>
      <c r="K33" s="182" t="s">
        <v>1123</v>
      </c>
      <c r="L33" s="170"/>
      <c r="M33" s="43">
        <f t="shared" si="5"/>
        <v>0</v>
      </c>
    </row>
    <row r="34" spans="1:13" ht="30" customHeight="1" thickBot="1" x14ac:dyDescent="0.45">
      <c r="A34" s="506">
        <v>14148</v>
      </c>
      <c r="B34" s="510">
        <v>4.5</v>
      </c>
      <c r="C34" s="509" t="s">
        <v>1766</v>
      </c>
      <c r="D34" s="507" t="s">
        <v>1771</v>
      </c>
      <c r="E34" s="509"/>
      <c r="F34" s="33">
        <f t="shared" si="4"/>
        <v>0</v>
      </c>
      <c r="G34" s="490"/>
      <c r="H34" s="285">
        <v>16198</v>
      </c>
      <c r="I34" s="264">
        <v>7.2</v>
      </c>
      <c r="J34" s="264">
        <v>18</v>
      </c>
      <c r="K34" s="279" t="s">
        <v>1124</v>
      </c>
      <c r="L34" s="266"/>
      <c r="M34" s="268">
        <f t="shared" si="5"/>
        <v>0</v>
      </c>
    </row>
    <row r="35" spans="1:13" ht="30" customHeight="1" thickBot="1" x14ac:dyDescent="0.45">
      <c r="F35" s="586"/>
      <c r="G35" s="585"/>
      <c r="H35" s="285">
        <v>16202</v>
      </c>
      <c r="I35" s="264">
        <v>7.2</v>
      </c>
      <c r="J35" s="264">
        <v>18</v>
      </c>
      <c r="K35" s="279" t="s">
        <v>1125</v>
      </c>
      <c r="L35" s="266"/>
      <c r="M35" s="268">
        <f t="shared" si="5"/>
        <v>0</v>
      </c>
    </row>
    <row r="36" spans="1:13" ht="30" customHeight="1" thickBot="1" x14ac:dyDescent="0.45">
      <c r="F36" s="587"/>
      <c r="G36" s="585"/>
      <c r="H36" s="161">
        <v>16203</v>
      </c>
      <c r="I36" s="42">
        <v>7.6</v>
      </c>
      <c r="J36" s="42">
        <v>19</v>
      </c>
      <c r="K36" s="84" t="s">
        <v>1126</v>
      </c>
      <c r="L36" s="7"/>
      <c r="M36" s="43">
        <f t="shared" si="5"/>
        <v>0</v>
      </c>
    </row>
    <row r="37" spans="1:13" ht="30" customHeight="1" thickBot="1" x14ac:dyDescent="0.45">
      <c r="F37" s="587"/>
      <c r="G37" s="585"/>
      <c r="H37" s="734" t="s">
        <v>1579</v>
      </c>
      <c r="I37" s="734"/>
      <c r="J37" s="734"/>
      <c r="K37" s="734"/>
      <c r="L37" s="734"/>
      <c r="M37" s="734"/>
    </row>
    <row r="38" spans="1:13" ht="30" customHeight="1" thickBot="1" x14ac:dyDescent="0.45">
      <c r="F38" s="587"/>
      <c r="G38" s="585"/>
      <c r="H38" s="167">
        <v>16018</v>
      </c>
      <c r="I38" s="168">
        <v>6.8</v>
      </c>
      <c r="J38" s="168">
        <v>17</v>
      </c>
      <c r="K38" s="169" t="s">
        <v>1032</v>
      </c>
      <c r="L38" s="170"/>
      <c r="M38" s="171">
        <f t="shared" ref="M38:M44" si="6">SUM(I38*L38)</f>
        <v>0</v>
      </c>
    </row>
    <row r="39" spans="1:13" ht="30" customHeight="1" thickBot="1" x14ac:dyDescent="0.45">
      <c r="F39" s="587"/>
      <c r="G39" s="585"/>
      <c r="H39" s="161">
        <v>16017</v>
      </c>
      <c r="I39" s="42">
        <v>6.8</v>
      </c>
      <c r="J39" s="42">
        <v>17</v>
      </c>
      <c r="K39" s="101" t="s">
        <v>1033</v>
      </c>
      <c r="L39" s="7"/>
      <c r="M39" s="43">
        <f t="shared" si="6"/>
        <v>0</v>
      </c>
    </row>
    <row r="40" spans="1:13" ht="30" customHeight="1" thickBot="1" x14ac:dyDescent="0.45">
      <c r="F40" s="587"/>
      <c r="G40" s="585"/>
      <c r="H40" s="161">
        <v>16015</v>
      </c>
      <c r="I40" s="42">
        <v>6</v>
      </c>
      <c r="J40" s="42">
        <v>15</v>
      </c>
      <c r="K40" s="101" t="s">
        <v>1034</v>
      </c>
      <c r="L40" s="7"/>
      <c r="M40" s="43">
        <f t="shared" si="6"/>
        <v>0</v>
      </c>
    </row>
    <row r="41" spans="1:13" ht="30" customHeight="1" thickBot="1" x14ac:dyDescent="0.45">
      <c r="G41" s="83"/>
      <c r="H41" s="161">
        <v>16016</v>
      </c>
      <c r="I41" s="42">
        <v>6</v>
      </c>
      <c r="J41" s="42">
        <v>15</v>
      </c>
      <c r="K41" s="101" t="s">
        <v>1035</v>
      </c>
      <c r="L41" s="7"/>
      <c r="M41" s="43">
        <f t="shared" si="6"/>
        <v>0</v>
      </c>
    </row>
    <row r="42" spans="1:13" ht="30" customHeight="1" thickBot="1" x14ac:dyDescent="0.45">
      <c r="G42" s="491"/>
      <c r="H42" s="161">
        <v>16013</v>
      </c>
      <c r="I42" s="42">
        <v>6</v>
      </c>
      <c r="J42" s="42">
        <v>15</v>
      </c>
      <c r="K42" s="101" t="s">
        <v>1036</v>
      </c>
      <c r="L42" s="7"/>
      <c r="M42" s="43">
        <f t="shared" si="6"/>
        <v>0</v>
      </c>
    </row>
    <row r="43" spans="1:13" ht="30" customHeight="1" thickBot="1" x14ac:dyDescent="0.45">
      <c r="G43" s="492"/>
      <c r="H43" s="167">
        <v>16014</v>
      </c>
      <c r="I43" s="168">
        <v>6</v>
      </c>
      <c r="J43" s="168">
        <v>15</v>
      </c>
      <c r="K43" s="169" t="s">
        <v>1037</v>
      </c>
      <c r="L43" s="170"/>
      <c r="M43" s="171">
        <f t="shared" si="6"/>
        <v>0</v>
      </c>
    </row>
    <row r="44" spans="1:13" ht="30" customHeight="1" thickBot="1" x14ac:dyDescent="0.45">
      <c r="H44" s="167">
        <v>16010</v>
      </c>
      <c r="I44" s="168">
        <v>7.6</v>
      </c>
      <c r="J44" s="168">
        <v>19</v>
      </c>
      <c r="K44" s="182" t="s">
        <v>1023</v>
      </c>
      <c r="L44" s="170"/>
      <c r="M44" s="43">
        <f t="shared" si="6"/>
        <v>0</v>
      </c>
    </row>
    <row r="45" spans="1:13" ht="30" customHeight="1" thickBot="1" x14ac:dyDescent="0.45">
      <c r="H45" s="734" t="s">
        <v>1578</v>
      </c>
      <c r="I45" s="734"/>
      <c r="J45" s="734"/>
      <c r="K45" s="734"/>
      <c r="L45" s="734"/>
      <c r="M45" s="734"/>
    </row>
    <row r="46" spans="1:13" ht="30" customHeight="1" thickBot="1" x14ac:dyDescent="0.45">
      <c r="H46" s="161">
        <v>15879</v>
      </c>
      <c r="I46" s="42">
        <v>6</v>
      </c>
      <c r="J46" s="42">
        <v>15</v>
      </c>
      <c r="K46" s="101" t="s">
        <v>1028</v>
      </c>
      <c r="L46" s="7"/>
      <c r="M46" s="43">
        <f>SUM(I46*L46)</f>
        <v>0</v>
      </c>
    </row>
    <row r="47" spans="1:13" ht="30" customHeight="1" thickBot="1" x14ac:dyDescent="0.45">
      <c r="H47" s="161">
        <v>15880</v>
      </c>
      <c r="I47" s="42">
        <v>6</v>
      </c>
      <c r="J47" s="42">
        <v>15</v>
      </c>
      <c r="K47" s="101" t="s">
        <v>1029</v>
      </c>
      <c r="L47" s="7"/>
      <c r="M47" s="43">
        <f>SUM(I47*L47)</f>
        <v>0</v>
      </c>
    </row>
    <row r="48" spans="1:13" ht="30" customHeight="1" thickBot="1" x14ac:dyDescent="0.45">
      <c r="H48" s="161">
        <v>15881</v>
      </c>
      <c r="I48" s="42">
        <v>6</v>
      </c>
      <c r="J48" s="42">
        <v>15</v>
      </c>
      <c r="K48" s="101" t="s">
        <v>1030</v>
      </c>
      <c r="L48" s="7"/>
      <c r="M48" s="43">
        <f>SUM(I48*L48)</f>
        <v>0</v>
      </c>
    </row>
    <row r="49" spans="8:13" ht="30" customHeight="1" thickBot="1" x14ac:dyDescent="0.45">
      <c r="H49" s="161">
        <v>15882</v>
      </c>
      <c r="I49" s="42">
        <v>6</v>
      </c>
      <c r="J49" s="42">
        <v>15</v>
      </c>
      <c r="K49" s="101" t="s">
        <v>1031</v>
      </c>
      <c r="L49" s="7"/>
      <c r="M49" s="43">
        <f>SUM(I49*L49)</f>
        <v>0</v>
      </c>
    </row>
    <row r="50" spans="8:13" ht="30" customHeight="1" thickBot="1" x14ac:dyDescent="0.45">
      <c r="H50" s="734" t="s">
        <v>1577</v>
      </c>
      <c r="I50" s="734"/>
      <c r="J50" s="734"/>
      <c r="K50" s="734"/>
      <c r="L50" s="734"/>
      <c r="M50" s="734"/>
    </row>
    <row r="51" spans="8:13" ht="30" customHeight="1" thickBot="1" x14ac:dyDescent="0.45">
      <c r="H51" s="161">
        <v>15707</v>
      </c>
      <c r="I51" s="42">
        <v>6</v>
      </c>
      <c r="J51" s="42">
        <v>15</v>
      </c>
      <c r="K51" s="84" t="s">
        <v>380</v>
      </c>
      <c r="L51" s="7"/>
      <c r="M51" s="43">
        <f>SUM(I51*L51)</f>
        <v>0</v>
      </c>
    </row>
    <row r="52" spans="8:13" ht="30" customHeight="1" thickBot="1" x14ac:dyDescent="0.45">
      <c r="H52" s="161">
        <v>15704</v>
      </c>
      <c r="I52" s="42">
        <v>6</v>
      </c>
      <c r="J52" s="42">
        <v>15</v>
      </c>
      <c r="K52" s="84" t="s">
        <v>382</v>
      </c>
      <c r="L52" s="7"/>
      <c r="M52" s="43">
        <f>SUM(I52*L52)</f>
        <v>0</v>
      </c>
    </row>
    <row r="53" spans="8:13" ht="30" customHeight="1" thickBot="1" x14ac:dyDescent="0.45">
      <c r="H53" s="161">
        <v>15705</v>
      </c>
      <c r="I53" s="42">
        <v>6</v>
      </c>
      <c r="J53" s="42">
        <v>15</v>
      </c>
      <c r="K53" s="84" t="s">
        <v>384</v>
      </c>
      <c r="L53" s="7"/>
      <c r="M53" s="43">
        <f>SUM(I53*L53)</f>
        <v>0</v>
      </c>
    </row>
    <row r="54" spans="8:13" ht="30" customHeight="1" thickBot="1" x14ac:dyDescent="0.45">
      <c r="H54" s="161">
        <v>15706</v>
      </c>
      <c r="I54" s="42">
        <v>6</v>
      </c>
      <c r="J54" s="42">
        <v>15</v>
      </c>
      <c r="K54" s="84" t="s">
        <v>386</v>
      </c>
      <c r="L54" s="7"/>
      <c r="M54" s="43">
        <f>SUM(I54*L54)</f>
        <v>0</v>
      </c>
    </row>
    <row r="55" spans="8:13" ht="30" customHeight="1" thickBot="1" x14ac:dyDescent="0.45">
      <c r="H55" s="161">
        <v>15713</v>
      </c>
      <c r="I55" s="42">
        <v>6.8</v>
      </c>
      <c r="J55" s="42">
        <v>17</v>
      </c>
      <c r="K55" s="84" t="s">
        <v>388</v>
      </c>
      <c r="L55" s="7"/>
      <c r="M55" s="43">
        <f>SUM(I55*L55)</f>
        <v>0</v>
      </c>
    </row>
    <row r="56" spans="8:13" ht="30" customHeight="1" thickBot="1" x14ac:dyDescent="0.45">
      <c r="H56" s="734" t="s">
        <v>347</v>
      </c>
      <c r="I56" s="734"/>
      <c r="J56" s="734"/>
      <c r="K56" s="734"/>
      <c r="L56" s="734"/>
      <c r="M56" s="734"/>
    </row>
    <row r="57" spans="8:13" ht="30" customHeight="1" thickBot="1" x14ac:dyDescent="0.45">
      <c r="H57" s="161">
        <v>14577</v>
      </c>
      <c r="I57" s="42">
        <v>5.6</v>
      </c>
      <c r="J57" s="42">
        <v>15</v>
      </c>
      <c r="K57" s="101" t="s">
        <v>1024</v>
      </c>
      <c r="L57" s="7"/>
      <c r="M57" s="43">
        <f>SUM(I57*L57)</f>
        <v>0</v>
      </c>
    </row>
    <row r="58" spans="8:13" ht="30" customHeight="1" thickBot="1" x14ac:dyDescent="0.45">
      <c r="H58" s="727" t="s">
        <v>368</v>
      </c>
      <c r="I58" s="727"/>
      <c r="J58" s="727"/>
      <c r="K58" s="727"/>
      <c r="L58" s="727"/>
      <c r="M58" s="727"/>
    </row>
    <row r="59" spans="8:13" ht="30" customHeight="1" thickBot="1" x14ac:dyDescent="0.45">
      <c r="H59" s="161">
        <v>15430</v>
      </c>
      <c r="I59" s="42">
        <v>6</v>
      </c>
      <c r="J59" s="42">
        <v>15</v>
      </c>
      <c r="K59" s="164" t="s">
        <v>1025</v>
      </c>
      <c r="L59" s="7"/>
      <c r="M59" s="43">
        <f>SUM(I59*L59)</f>
        <v>0</v>
      </c>
    </row>
    <row r="60" spans="8:13" ht="30" customHeight="1" thickBot="1" x14ac:dyDescent="0.45">
      <c r="H60" s="161">
        <v>15429</v>
      </c>
      <c r="I60" s="42">
        <v>6</v>
      </c>
      <c r="J60" s="42">
        <v>15</v>
      </c>
      <c r="K60" s="164" t="s">
        <v>1026</v>
      </c>
      <c r="L60" s="161"/>
      <c r="M60" s="43">
        <f>SUM(I60*L60)</f>
        <v>0</v>
      </c>
    </row>
    <row r="61" spans="8:13" ht="30" customHeight="1" thickBot="1" x14ac:dyDescent="0.45">
      <c r="H61" s="161">
        <v>15428</v>
      </c>
      <c r="I61" s="42">
        <v>6</v>
      </c>
      <c r="J61" s="42">
        <v>15</v>
      </c>
      <c r="K61" s="164" t="s">
        <v>1027</v>
      </c>
      <c r="L61" s="161"/>
      <c r="M61" s="43">
        <f>SUM(I61*L61)</f>
        <v>0</v>
      </c>
    </row>
    <row r="62" spans="8:13" ht="30" customHeight="1" thickBot="1" x14ac:dyDescent="0.45"/>
    <row r="63" spans="8:13" ht="30" customHeight="1" thickBot="1" x14ac:dyDescent="0.45">
      <c r="H63" s="728" t="s">
        <v>1789</v>
      </c>
      <c r="I63" s="729"/>
      <c r="J63" s="730"/>
      <c r="K63" s="731"/>
      <c r="L63" s="732">
        <f>SUM(F5:F34,M5:M61)</f>
        <v>0</v>
      </c>
      <c r="M63" s="733"/>
    </row>
    <row r="64" spans="8:13" ht="30" customHeight="1" x14ac:dyDescent="0.4"/>
    <row r="65" ht="30" customHeight="1" x14ac:dyDescent="0.4"/>
  </sheetData>
  <mergeCells count="21">
    <mergeCell ref="H24:M24"/>
    <mergeCell ref="A4:F4"/>
    <mergeCell ref="H63:K63"/>
    <mergeCell ref="L63:M63"/>
    <mergeCell ref="H25:M25"/>
    <mergeCell ref="H37:M37"/>
    <mergeCell ref="H56:M56"/>
    <mergeCell ref="H58:M58"/>
    <mergeCell ref="H50:M50"/>
    <mergeCell ref="H45:M45"/>
    <mergeCell ref="A19:F19"/>
    <mergeCell ref="H14:M14"/>
    <mergeCell ref="A16:F16"/>
    <mergeCell ref="A9:F9"/>
    <mergeCell ref="H4:M4"/>
    <mergeCell ref="H8:M8"/>
    <mergeCell ref="L1:M1"/>
    <mergeCell ref="A1:B1"/>
    <mergeCell ref="C1:F1"/>
    <mergeCell ref="H3:M3"/>
    <mergeCell ref="A3:F3"/>
  </mergeCells>
  <printOptions horizontalCentered="1"/>
  <pageMargins left="0.7" right="0.7" top="0.75" bottom="0.75" header="0.3" footer="0.3"/>
  <pageSetup scale="29" orientation="portrait" r:id="rId1"/>
  <headerFooter>
    <oddFooter>&amp;L&amp;D&amp;C&amp;A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zoomScale="60" zoomScaleNormal="60" workbookViewId="0">
      <selection activeCell="H59" sqref="H59:K59"/>
    </sheetView>
  </sheetViews>
  <sheetFormatPr defaultRowHeight="16.5" x14ac:dyDescent="0.3"/>
  <cols>
    <col min="1" max="1" width="9.5703125" style="9" bestFit="1" customWidth="1"/>
    <col min="2" max="2" width="10.85546875" style="9" bestFit="1" customWidth="1"/>
    <col min="3" max="3" width="11.7109375" style="9" customWidth="1"/>
    <col min="4" max="4" width="61.5703125" style="9" bestFit="1" customWidth="1"/>
    <col min="5" max="5" width="9.140625" style="9"/>
    <col min="6" max="6" width="14.85546875" style="9" customWidth="1"/>
    <col min="7" max="7" width="4.140625" style="9" customWidth="1"/>
    <col min="8" max="8" width="9.140625" style="9"/>
    <col min="9" max="9" width="10" style="9" bestFit="1" customWidth="1"/>
    <col min="10" max="10" width="11.28515625" style="9" customWidth="1"/>
    <col min="11" max="11" width="55.140625" style="9" customWidth="1"/>
    <col min="12" max="12" width="9.140625" style="9"/>
    <col min="13" max="13" width="14.85546875" style="9" customWidth="1"/>
    <col min="14" max="16384" width="9.140625" style="9"/>
  </cols>
  <sheetData>
    <row r="1" spans="1:13" ht="39.950000000000003" customHeight="1" thickBot="1" x14ac:dyDescent="0.5">
      <c r="A1" s="715" t="s">
        <v>0</v>
      </c>
      <c r="B1" s="716"/>
      <c r="C1" s="744">
        <f>COVER!C8</f>
        <v>0</v>
      </c>
      <c r="D1" s="744"/>
      <c r="E1" s="744"/>
      <c r="F1" s="744"/>
      <c r="G1" s="17"/>
      <c r="H1" s="17"/>
      <c r="I1" s="17"/>
      <c r="J1" s="17"/>
      <c r="K1" s="18" t="s">
        <v>5</v>
      </c>
      <c r="L1" s="16">
        <v>1</v>
      </c>
      <c r="M1" s="19"/>
    </row>
    <row r="2" spans="1:13" ht="39.950000000000003" customHeight="1" thickBot="1" x14ac:dyDescent="0.3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  <c r="F2" s="24" t="s">
        <v>11</v>
      </c>
      <c r="G2" s="25"/>
      <c r="H2" s="20" t="s">
        <v>6</v>
      </c>
      <c r="I2" s="21" t="s">
        <v>7</v>
      </c>
      <c r="J2" s="21" t="s">
        <v>8</v>
      </c>
      <c r="K2" s="26" t="s">
        <v>9</v>
      </c>
      <c r="L2" s="27" t="s">
        <v>12</v>
      </c>
      <c r="M2" s="28" t="s">
        <v>13</v>
      </c>
    </row>
    <row r="3" spans="1:13" ht="26.25" thickBot="1" x14ac:dyDescent="0.35">
      <c r="A3" s="750" t="s">
        <v>14</v>
      </c>
      <c r="B3" s="751"/>
      <c r="C3" s="751"/>
      <c r="D3" s="751"/>
      <c r="E3" s="751"/>
      <c r="F3" s="752"/>
      <c r="G3" s="1"/>
      <c r="H3" s="753" t="s">
        <v>15</v>
      </c>
      <c r="I3" s="754"/>
      <c r="J3" s="754"/>
      <c r="K3" s="754"/>
      <c r="L3" s="754"/>
      <c r="M3" s="755"/>
    </row>
    <row r="4" spans="1:13" ht="30" customHeight="1" thickBot="1" x14ac:dyDescent="0.35">
      <c r="A4" s="29">
        <v>10030</v>
      </c>
      <c r="B4" s="30">
        <v>11</v>
      </c>
      <c r="C4" s="30">
        <f>B4*2</f>
        <v>22</v>
      </c>
      <c r="D4" s="31" t="s">
        <v>16</v>
      </c>
      <c r="E4" s="32"/>
      <c r="F4" s="33">
        <f t="shared" ref="F4:F32" si="0">SUM(B4*E4)</f>
        <v>0</v>
      </c>
      <c r="G4" s="34"/>
      <c r="H4" s="32" t="s">
        <v>17</v>
      </c>
      <c r="I4" s="30">
        <v>11</v>
      </c>
      <c r="J4" s="30">
        <f t="shared" ref="J4:J30" si="1">I4*2</f>
        <v>22</v>
      </c>
      <c r="K4" s="35" t="s">
        <v>18</v>
      </c>
      <c r="L4" s="36"/>
      <c r="M4" s="33">
        <f t="shared" ref="M4:M30" si="2">SUM(I4*L4)</f>
        <v>0</v>
      </c>
    </row>
    <row r="5" spans="1:13" ht="30.75" customHeight="1" thickBot="1" x14ac:dyDescent="0.35">
      <c r="A5" s="29" t="s">
        <v>19</v>
      </c>
      <c r="B5" s="30">
        <v>34.5</v>
      </c>
      <c r="C5" s="30">
        <f t="shared" ref="C5:C32" si="3">B5*2</f>
        <v>69</v>
      </c>
      <c r="D5" s="31" t="s">
        <v>20</v>
      </c>
      <c r="E5" s="32"/>
      <c r="F5" s="33">
        <f t="shared" si="0"/>
        <v>0</v>
      </c>
      <c r="G5" s="34"/>
      <c r="H5" s="32" t="s">
        <v>21</v>
      </c>
      <c r="I5" s="30">
        <v>44</v>
      </c>
      <c r="J5" s="30">
        <f t="shared" si="1"/>
        <v>88</v>
      </c>
      <c r="K5" s="35" t="s">
        <v>22</v>
      </c>
      <c r="L5" s="36"/>
      <c r="M5" s="33">
        <f t="shared" si="2"/>
        <v>0</v>
      </c>
    </row>
    <row r="6" spans="1:13" ht="30" customHeight="1" thickBot="1" x14ac:dyDescent="0.35">
      <c r="A6" s="29" t="s">
        <v>23</v>
      </c>
      <c r="B6" s="30">
        <v>12</v>
      </c>
      <c r="C6" s="30">
        <f t="shared" si="3"/>
        <v>24</v>
      </c>
      <c r="D6" s="31" t="s">
        <v>24</v>
      </c>
      <c r="E6" s="32"/>
      <c r="F6" s="33">
        <f t="shared" si="0"/>
        <v>0</v>
      </c>
      <c r="G6" s="34"/>
      <c r="H6" s="32" t="s">
        <v>25</v>
      </c>
      <c r="I6" s="30">
        <v>11</v>
      </c>
      <c r="J6" s="30">
        <f t="shared" si="1"/>
        <v>22</v>
      </c>
      <c r="K6" s="35" t="s">
        <v>26</v>
      </c>
      <c r="L6" s="36"/>
      <c r="M6" s="33">
        <f t="shared" si="2"/>
        <v>0</v>
      </c>
    </row>
    <row r="7" spans="1:13" ht="30" customHeight="1" thickBot="1" x14ac:dyDescent="0.35">
      <c r="A7" s="32" t="s">
        <v>31</v>
      </c>
      <c r="B7" s="30">
        <v>22</v>
      </c>
      <c r="C7" s="30">
        <f t="shared" si="3"/>
        <v>44</v>
      </c>
      <c r="D7" s="31" t="s">
        <v>32</v>
      </c>
      <c r="E7" s="32"/>
      <c r="F7" s="33">
        <f t="shared" si="0"/>
        <v>0</v>
      </c>
      <c r="G7" s="34"/>
      <c r="H7" s="32" t="s">
        <v>29</v>
      </c>
      <c r="I7" s="30">
        <v>11</v>
      </c>
      <c r="J7" s="30">
        <f t="shared" si="1"/>
        <v>22</v>
      </c>
      <c r="K7" s="35" t="s">
        <v>30</v>
      </c>
      <c r="L7" s="36"/>
      <c r="M7" s="33">
        <f t="shared" si="2"/>
        <v>0</v>
      </c>
    </row>
    <row r="8" spans="1:13" ht="30" customHeight="1" thickBot="1" x14ac:dyDescent="0.35">
      <c r="A8" s="32" t="s">
        <v>35</v>
      </c>
      <c r="B8" s="30">
        <v>22</v>
      </c>
      <c r="C8" s="30">
        <f t="shared" si="3"/>
        <v>44</v>
      </c>
      <c r="D8" s="31" t="s">
        <v>36</v>
      </c>
      <c r="E8" s="32"/>
      <c r="F8" s="33">
        <f t="shared" si="0"/>
        <v>0</v>
      </c>
      <c r="G8" s="34"/>
      <c r="H8" s="32" t="s">
        <v>33</v>
      </c>
      <c r="I8" s="30">
        <v>11</v>
      </c>
      <c r="J8" s="30">
        <f t="shared" si="1"/>
        <v>22</v>
      </c>
      <c r="K8" s="35" t="s">
        <v>34</v>
      </c>
      <c r="L8" s="36"/>
      <c r="M8" s="33">
        <f t="shared" si="2"/>
        <v>0</v>
      </c>
    </row>
    <row r="9" spans="1:13" ht="30" customHeight="1" thickBot="1" x14ac:dyDescent="0.35">
      <c r="A9" s="32" t="s">
        <v>39</v>
      </c>
      <c r="B9" s="30">
        <v>11</v>
      </c>
      <c r="C9" s="30">
        <f t="shared" si="3"/>
        <v>22</v>
      </c>
      <c r="D9" s="37" t="s">
        <v>40</v>
      </c>
      <c r="E9" s="32"/>
      <c r="F9" s="33">
        <f t="shared" si="0"/>
        <v>0</v>
      </c>
      <c r="G9" s="34"/>
      <c r="H9" s="32" t="s">
        <v>37</v>
      </c>
      <c r="I9" s="30">
        <v>44</v>
      </c>
      <c r="J9" s="30">
        <f t="shared" si="1"/>
        <v>88</v>
      </c>
      <c r="K9" s="35" t="s">
        <v>38</v>
      </c>
      <c r="L9" s="36"/>
      <c r="M9" s="33">
        <f t="shared" si="2"/>
        <v>0</v>
      </c>
    </row>
    <row r="10" spans="1:13" ht="30" customHeight="1" thickBot="1" x14ac:dyDescent="0.35">
      <c r="A10" s="32" t="s">
        <v>43</v>
      </c>
      <c r="B10" s="30">
        <v>34.5</v>
      </c>
      <c r="C10" s="30">
        <f t="shared" si="3"/>
        <v>69</v>
      </c>
      <c r="D10" s="37" t="s">
        <v>44</v>
      </c>
      <c r="E10" s="32"/>
      <c r="F10" s="33">
        <f t="shared" si="0"/>
        <v>0</v>
      </c>
      <c r="G10" s="34"/>
      <c r="H10" s="32" t="s">
        <v>41</v>
      </c>
      <c r="I10" s="30">
        <v>11</v>
      </c>
      <c r="J10" s="30">
        <f t="shared" si="1"/>
        <v>22</v>
      </c>
      <c r="K10" s="35" t="s">
        <v>42</v>
      </c>
      <c r="L10" s="36"/>
      <c r="M10" s="33">
        <f t="shared" si="2"/>
        <v>0</v>
      </c>
    </row>
    <row r="11" spans="1:13" ht="30" customHeight="1" thickBot="1" x14ac:dyDescent="0.35">
      <c r="A11" s="32" t="s">
        <v>47</v>
      </c>
      <c r="B11" s="30">
        <v>22</v>
      </c>
      <c r="C11" s="30">
        <f t="shared" si="3"/>
        <v>44</v>
      </c>
      <c r="D11" s="31" t="s">
        <v>48</v>
      </c>
      <c r="E11" s="32"/>
      <c r="F11" s="33">
        <f t="shared" si="0"/>
        <v>0</v>
      </c>
      <c r="G11" s="34"/>
      <c r="H11" s="32" t="s">
        <v>45</v>
      </c>
      <c r="I11" s="30">
        <v>11</v>
      </c>
      <c r="J11" s="30">
        <f t="shared" si="1"/>
        <v>22</v>
      </c>
      <c r="K11" s="35" t="s">
        <v>46</v>
      </c>
      <c r="L11" s="36"/>
      <c r="M11" s="33">
        <f t="shared" si="2"/>
        <v>0</v>
      </c>
    </row>
    <row r="12" spans="1:13" ht="30" customHeight="1" thickBot="1" x14ac:dyDescent="0.35">
      <c r="A12" s="32" t="s">
        <v>51</v>
      </c>
      <c r="B12" s="30">
        <v>22</v>
      </c>
      <c r="C12" s="30">
        <f t="shared" si="3"/>
        <v>44</v>
      </c>
      <c r="D12" s="39" t="s">
        <v>52</v>
      </c>
      <c r="E12" s="32"/>
      <c r="F12" s="33">
        <f t="shared" si="0"/>
        <v>0</v>
      </c>
      <c r="G12" s="34"/>
      <c r="H12" s="32" t="s">
        <v>49</v>
      </c>
      <c r="I12" s="30">
        <v>11</v>
      </c>
      <c r="J12" s="30">
        <f t="shared" si="1"/>
        <v>22</v>
      </c>
      <c r="K12" s="38" t="s">
        <v>50</v>
      </c>
      <c r="L12" s="36"/>
      <c r="M12" s="33">
        <f t="shared" si="2"/>
        <v>0</v>
      </c>
    </row>
    <row r="13" spans="1:13" ht="30" customHeight="1" thickBot="1" x14ac:dyDescent="0.35">
      <c r="A13" s="32" t="s">
        <v>55</v>
      </c>
      <c r="B13" s="30">
        <v>11</v>
      </c>
      <c r="C13" s="30">
        <f t="shared" si="3"/>
        <v>22</v>
      </c>
      <c r="D13" s="40" t="s">
        <v>56</v>
      </c>
      <c r="E13" s="32"/>
      <c r="F13" s="33">
        <f t="shared" si="0"/>
        <v>0</v>
      </c>
      <c r="G13" s="34"/>
      <c r="H13" s="32" t="s">
        <v>53</v>
      </c>
      <c r="I13" s="30">
        <v>44</v>
      </c>
      <c r="J13" s="30">
        <f t="shared" si="1"/>
        <v>88</v>
      </c>
      <c r="K13" s="38" t="s">
        <v>54</v>
      </c>
      <c r="L13" s="36"/>
      <c r="M13" s="33">
        <f t="shared" si="2"/>
        <v>0</v>
      </c>
    </row>
    <row r="14" spans="1:13" ht="30" customHeight="1" thickBot="1" x14ac:dyDescent="0.35">
      <c r="A14" s="32" t="s">
        <v>59</v>
      </c>
      <c r="B14" s="30">
        <v>34.5</v>
      </c>
      <c r="C14" s="30">
        <f t="shared" si="3"/>
        <v>69</v>
      </c>
      <c r="D14" s="40" t="s">
        <v>60</v>
      </c>
      <c r="E14" s="32"/>
      <c r="F14" s="33">
        <f t="shared" si="0"/>
        <v>0</v>
      </c>
      <c r="G14" s="34"/>
      <c r="H14" s="32" t="s">
        <v>57</v>
      </c>
      <c r="I14" s="30">
        <v>15</v>
      </c>
      <c r="J14" s="30">
        <f t="shared" si="1"/>
        <v>30</v>
      </c>
      <c r="K14" s="40" t="s">
        <v>58</v>
      </c>
      <c r="L14" s="36"/>
      <c r="M14" s="33">
        <f t="shared" si="2"/>
        <v>0</v>
      </c>
    </row>
    <row r="15" spans="1:13" ht="30" customHeight="1" thickBot="1" x14ac:dyDescent="0.35">
      <c r="A15" s="32" t="s">
        <v>63</v>
      </c>
      <c r="B15" s="30">
        <v>15</v>
      </c>
      <c r="C15" s="30">
        <f t="shared" si="3"/>
        <v>30</v>
      </c>
      <c r="D15" s="40" t="s">
        <v>64</v>
      </c>
      <c r="E15" s="32"/>
      <c r="F15" s="33">
        <f t="shared" si="0"/>
        <v>0</v>
      </c>
      <c r="G15" s="34"/>
      <c r="H15" s="32" t="s">
        <v>61</v>
      </c>
      <c r="I15" s="30">
        <v>60.5</v>
      </c>
      <c r="J15" s="30">
        <f t="shared" si="1"/>
        <v>121</v>
      </c>
      <c r="K15" s="40" t="s">
        <v>62</v>
      </c>
      <c r="L15" s="36"/>
      <c r="M15" s="33">
        <f t="shared" si="2"/>
        <v>0</v>
      </c>
    </row>
    <row r="16" spans="1:13" ht="30" customHeight="1" thickBot="1" x14ac:dyDescent="0.35">
      <c r="A16" s="32" t="s">
        <v>66</v>
      </c>
      <c r="B16" s="30">
        <v>47.5</v>
      </c>
      <c r="C16" s="30">
        <f t="shared" si="3"/>
        <v>95</v>
      </c>
      <c r="D16" s="40" t="s">
        <v>67</v>
      </c>
      <c r="E16" s="32"/>
      <c r="F16" s="33">
        <f t="shared" si="0"/>
        <v>0</v>
      </c>
      <c r="G16" s="34"/>
      <c r="H16" s="36">
        <v>15166</v>
      </c>
      <c r="I16" s="30">
        <v>15</v>
      </c>
      <c r="J16" s="30">
        <f t="shared" si="1"/>
        <v>30</v>
      </c>
      <c r="K16" s="39" t="s">
        <v>65</v>
      </c>
      <c r="L16" s="36"/>
      <c r="M16" s="33">
        <f t="shared" si="2"/>
        <v>0</v>
      </c>
    </row>
    <row r="17" spans="1:13" ht="30" customHeight="1" thickBot="1" x14ac:dyDescent="0.35">
      <c r="A17" s="36">
        <v>15165</v>
      </c>
      <c r="B17" s="30">
        <v>15</v>
      </c>
      <c r="C17" s="30">
        <f t="shared" si="3"/>
        <v>30</v>
      </c>
      <c r="D17" s="39" t="s">
        <v>69</v>
      </c>
      <c r="E17" s="32"/>
      <c r="F17" s="33">
        <f t="shared" si="0"/>
        <v>0</v>
      </c>
      <c r="G17" s="34"/>
      <c r="H17" s="36">
        <v>15168</v>
      </c>
      <c r="I17" s="30">
        <v>60.5</v>
      </c>
      <c r="J17" s="30">
        <f t="shared" si="1"/>
        <v>121</v>
      </c>
      <c r="K17" s="39" t="s">
        <v>68</v>
      </c>
      <c r="L17" s="36"/>
      <c r="M17" s="33">
        <f t="shared" si="2"/>
        <v>0</v>
      </c>
    </row>
    <row r="18" spans="1:13" ht="30" customHeight="1" thickBot="1" x14ac:dyDescent="0.35">
      <c r="A18" s="36">
        <v>15167</v>
      </c>
      <c r="B18" s="30">
        <v>47.5</v>
      </c>
      <c r="C18" s="30">
        <f t="shared" si="3"/>
        <v>95</v>
      </c>
      <c r="D18" s="39" t="s">
        <v>70</v>
      </c>
      <c r="E18" s="32"/>
      <c r="F18" s="33">
        <f t="shared" si="0"/>
        <v>0</v>
      </c>
      <c r="G18" s="34"/>
      <c r="H18" s="32" t="s">
        <v>1832</v>
      </c>
      <c r="I18" s="30">
        <v>16.5</v>
      </c>
      <c r="J18" s="30">
        <f t="shared" si="1"/>
        <v>33</v>
      </c>
      <c r="K18" s="528" t="s">
        <v>1834</v>
      </c>
      <c r="L18" s="36"/>
      <c r="M18" s="33">
        <f t="shared" si="2"/>
        <v>0</v>
      </c>
    </row>
    <row r="19" spans="1:13" ht="30" customHeight="1" thickBot="1" x14ac:dyDescent="0.35">
      <c r="A19" s="546">
        <v>14253</v>
      </c>
      <c r="B19" s="547">
        <v>9</v>
      </c>
      <c r="C19" s="547">
        <v>30</v>
      </c>
      <c r="D19" s="551" t="s">
        <v>1855</v>
      </c>
      <c r="E19" s="552"/>
      <c r="F19" s="550">
        <f t="shared" si="0"/>
        <v>0</v>
      </c>
      <c r="G19" s="34"/>
      <c r="H19" s="32" t="s">
        <v>1833</v>
      </c>
      <c r="I19" s="30">
        <v>66.5</v>
      </c>
      <c r="J19" s="30">
        <f t="shared" si="1"/>
        <v>133</v>
      </c>
      <c r="K19" s="528" t="s">
        <v>1835</v>
      </c>
      <c r="L19" s="36"/>
      <c r="M19" s="33">
        <f t="shared" si="2"/>
        <v>0</v>
      </c>
    </row>
    <row r="20" spans="1:13" ht="30" customHeight="1" thickBot="1" x14ac:dyDescent="0.35">
      <c r="A20" s="32" t="s">
        <v>1822</v>
      </c>
      <c r="B20" s="30">
        <v>16.5</v>
      </c>
      <c r="C20" s="30">
        <f t="shared" si="3"/>
        <v>33</v>
      </c>
      <c r="D20" s="528" t="s">
        <v>1828</v>
      </c>
      <c r="E20" s="32"/>
      <c r="F20" s="33">
        <f t="shared" si="0"/>
        <v>0</v>
      </c>
      <c r="G20" s="34"/>
      <c r="H20" s="32" t="s">
        <v>71</v>
      </c>
      <c r="I20" s="30">
        <v>11</v>
      </c>
      <c r="J20" s="30">
        <f t="shared" si="1"/>
        <v>22</v>
      </c>
      <c r="K20" s="35" t="s">
        <v>72</v>
      </c>
      <c r="L20" s="36"/>
      <c r="M20" s="33">
        <f t="shared" si="2"/>
        <v>0</v>
      </c>
    </row>
    <row r="21" spans="1:13" ht="30" customHeight="1" thickBot="1" x14ac:dyDescent="0.35">
      <c r="A21" s="32" t="s">
        <v>1823</v>
      </c>
      <c r="B21" s="30">
        <v>66.5</v>
      </c>
      <c r="C21" s="30">
        <f t="shared" si="3"/>
        <v>133</v>
      </c>
      <c r="D21" s="528" t="s">
        <v>1829</v>
      </c>
      <c r="E21" s="32"/>
      <c r="F21" s="33">
        <f t="shared" si="0"/>
        <v>0</v>
      </c>
      <c r="G21" s="34"/>
      <c r="H21" s="32" t="s">
        <v>73</v>
      </c>
      <c r="I21" s="30">
        <v>11</v>
      </c>
      <c r="J21" s="30">
        <f t="shared" si="1"/>
        <v>22</v>
      </c>
      <c r="K21" s="38" t="s">
        <v>74</v>
      </c>
      <c r="L21" s="36"/>
      <c r="M21" s="33">
        <f t="shared" si="2"/>
        <v>0</v>
      </c>
    </row>
    <row r="22" spans="1:13" ht="30" customHeight="1" thickBot="1" x14ac:dyDescent="0.35">
      <c r="A22" s="32" t="s">
        <v>75</v>
      </c>
      <c r="B22" s="30">
        <v>22</v>
      </c>
      <c r="C22" s="30">
        <f t="shared" si="3"/>
        <v>44</v>
      </c>
      <c r="D22" s="39" t="s">
        <v>76</v>
      </c>
      <c r="E22" s="32"/>
      <c r="F22" s="33">
        <f t="shared" si="0"/>
        <v>0</v>
      </c>
      <c r="G22" s="34"/>
      <c r="H22" s="32" t="s">
        <v>77</v>
      </c>
      <c r="I22" s="30">
        <v>22</v>
      </c>
      <c r="J22" s="30">
        <f t="shared" si="1"/>
        <v>44</v>
      </c>
      <c r="K22" s="38" t="s">
        <v>78</v>
      </c>
      <c r="L22" s="36"/>
      <c r="M22" s="33">
        <f t="shared" si="2"/>
        <v>0</v>
      </c>
    </row>
    <row r="23" spans="1:13" ht="30" customHeight="1" thickBot="1" x14ac:dyDescent="0.35">
      <c r="A23" s="32" t="s">
        <v>79</v>
      </c>
      <c r="B23" s="30">
        <v>11</v>
      </c>
      <c r="C23" s="30">
        <f t="shared" si="3"/>
        <v>22</v>
      </c>
      <c r="D23" s="40" t="s">
        <v>80</v>
      </c>
      <c r="E23" s="32"/>
      <c r="F23" s="33">
        <f t="shared" si="0"/>
        <v>0</v>
      </c>
      <c r="G23" s="34"/>
      <c r="H23" s="32" t="s">
        <v>81</v>
      </c>
      <c r="I23" s="30">
        <v>7</v>
      </c>
      <c r="J23" s="30">
        <f t="shared" si="1"/>
        <v>14</v>
      </c>
      <c r="K23" s="38" t="s">
        <v>82</v>
      </c>
      <c r="L23" s="36"/>
      <c r="M23" s="33">
        <f t="shared" si="2"/>
        <v>0</v>
      </c>
    </row>
    <row r="24" spans="1:13" ht="30" customHeight="1" thickBot="1" x14ac:dyDescent="0.35">
      <c r="A24" s="32" t="s">
        <v>83</v>
      </c>
      <c r="B24" s="30">
        <v>34.5</v>
      </c>
      <c r="C24" s="30">
        <f t="shared" si="3"/>
        <v>69</v>
      </c>
      <c r="D24" s="40" t="s">
        <v>84</v>
      </c>
      <c r="E24" s="32"/>
      <c r="F24" s="33">
        <f t="shared" si="0"/>
        <v>0</v>
      </c>
      <c r="G24" s="34"/>
      <c r="H24" s="32" t="s">
        <v>85</v>
      </c>
      <c r="I24" s="30">
        <v>22</v>
      </c>
      <c r="J24" s="30">
        <f t="shared" si="1"/>
        <v>44</v>
      </c>
      <c r="K24" s="38" t="s">
        <v>86</v>
      </c>
      <c r="L24" s="36"/>
      <c r="M24" s="33">
        <f t="shared" si="2"/>
        <v>0</v>
      </c>
    </row>
    <row r="25" spans="1:13" ht="30" customHeight="1" thickBot="1" x14ac:dyDescent="0.35">
      <c r="A25" s="32" t="s">
        <v>87</v>
      </c>
      <c r="B25" s="30">
        <v>7</v>
      </c>
      <c r="C25" s="30">
        <f t="shared" si="3"/>
        <v>14</v>
      </c>
      <c r="D25" s="40" t="s">
        <v>88</v>
      </c>
      <c r="E25" s="32"/>
      <c r="F25" s="33">
        <f t="shared" si="0"/>
        <v>0</v>
      </c>
      <c r="G25" s="34"/>
      <c r="H25" s="32" t="s">
        <v>94</v>
      </c>
      <c r="I25" s="30">
        <v>7</v>
      </c>
      <c r="J25" s="30">
        <f t="shared" si="1"/>
        <v>14</v>
      </c>
      <c r="K25" s="38" t="s">
        <v>95</v>
      </c>
      <c r="L25" s="36"/>
      <c r="M25" s="33">
        <f t="shared" si="2"/>
        <v>0</v>
      </c>
    </row>
    <row r="26" spans="1:13" ht="30" customHeight="1" thickBot="1" x14ac:dyDescent="0.35">
      <c r="A26" s="32" t="s">
        <v>90</v>
      </c>
      <c r="B26" s="30">
        <v>22</v>
      </c>
      <c r="C26" s="30">
        <f t="shared" si="3"/>
        <v>44</v>
      </c>
      <c r="D26" s="40" t="s">
        <v>91</v>
      </c>
      <c r="E26" s="32"/>
      <c r="F26" s="33">
        <f>SUM(B26*E26)</f>
        <v>0</v>
      </c>
      <c r="G26" s="34"/>
      <c r="H26" s="32" t="s">
        <v>97</v>
      </c>
      <c r="I26" s="30">
        <v>22</v>
      </c>
      <c r="J26" s="30">
        <f t="shared" si="1"/>
        <v>44</v>
      </c>
      <c r="K26" s="38" t="s">
        <v>98</v>
      </c>
      <c r="L26" s="36"/>
      <c r="M26" s="33">
        <f t="shared" si="2"/>
        <v>0</v>
      </c>
    </row>
    <row r="27" spans="1:13" ht="30" customHeight="1" thickBot="1" x14ac:dyDescent="0.35">
      <c r="A27" s="416" t="s">
        <v>1740</v>
      </c>
      <c r="B27" s="417">
        <v>11</v>
      </c>
      <c r="C27" s="417">
        <f t="shared" si="3"/>
        <v>22</v>
      </c>
      <c r="D27" s="481" t="s">
        <v>1750</v>
      </c>
      <c r="E27" s="416"/>
      <c r="F27" s="33">
        <f t="shared" ref="F27:F28" si="4">SUM(B27*E27)</f>
        <v>0</v>
      </c>
      <c r="G27" s="34"/>
      <c r="H27" s="416" t="s">
        <v>1742</v>
      </c>
      <c r="I27" s="417">
        <v>11</v>
      </c>
      <c r="J27" s="417">
        <f t="shared" si="1"/>
        <v>22</v>
      </c>
      <c r="K27" s="482" t="s">
        <v>1751</v>
      </c>
      <c r="L27" s="444"/>
      <c r="M27" s="33">
        <f t="shared" si="2"/>
        <v>0</v>
      </c>
    </row>
    <row r="28" spans="1:13" ht="30" customHeight="1" thickBot="1" x14ac:dyDescent="0.35">
      <c r="A28" s="416" t="s">
        <v>1741</v>
      </c>
      <c r="B28" s="417">
        <v>34.5</v>
      </c>
      <c r="C28" s="417">
        <f t="shared" si="3"/>
        <v>69</v>
      </c>
      <c r="D28" s="481" t="s">
        <v>1749</v>
      </c>
      <c r="E28" s="416"/>
      <c r="F28" s="33">
        <f t="shared" si="4"/>
        <v>0</v>
      </c>
      <c r="G28" s="34"/>
      <c r="H28" s="416" t="s">
        <v>1743</v>
      </c>
      <c r="I28" s="417">
        <v>44</v>
      </c>
      <c r="J28" s="417">
        <f t="shared" si="1"/>
        <v>88</v>
      </c>
      <c r="K28" s="482" t="s">
        <v>1752</v>
      </c>
      <c r="L28" s="444"/>
      <c r="M28" s="33">
        <f t="shared" si="2"/>
        <v>0</v>
      </c>
    </row>
    <row r="29" spans="1:13" ht="30" customHeight="1" thickBot="1" x14ac:dyDescent="0.35">
      <c r="A29" s="32" t="s">
        <v>99</v>
      </c>
      <c r="B29" s="30">
        <v>7</v>
      </c>
      <c r="C29" s="30">
        <f t="shared" si="3"/>
        <v>14</v>
      </c>
      <c r="D29" s="40" t="s">
        <v>100</v>
      </c>
      <c r="E29" s="32"/>
      <c r="F29" s="33">
        <f t="shared" si="0"/>
        <v>0</v>
      </c>
      <c r="G29" s="34"/>
      <c r="H29" s="32" t="s">
        <v>101</v>
      </c>
      <c r="I29" s="30">
        <v>11</v>
      </c>
      <c r="J29" s="30">
        <f t="shared" si="1"/>
        <v>22</v>
      </c>
      <c r="K29" s="35" t="s">
        <v>102</v>
      </c>
      <c r="L29" s="36"/>
      <c r="M29" s="33">
        <f t="shared" si="2"/>
        <v>0</v>
      </c>
    </row>
    <row r="30" spans="1:13" ht="30" customHeight="1" thickBot="1" x14ac:dyDescent="0.35">
      <c r="A30" s="32" t="s">
        <v>103</v>
      </c>
      <c r="B30" s="30">
        <v>22</v>
      </c>
      <c r="C30" s="30">
        <f t="shared" si="3"/>
        <v>44</v>
      </c>
      <c r="D30" s="40" t="s">
        <v>104</v>
      </c>
      <c r="E30" s="32"/>
      <c r="F30" s="33">
        <f t="shared" si="0"/>
        <v>0</v>
      </c>
      <c r="G30" s="34"/>
      <c r="H30" s="32" t="s">
        <v>105</v>
      </c>
      <c r="I30" s="30">
        <v>44</v>
      </c>
      <c r="J30" s="30">
        <f t="shared" si="1"/>
        <v>88</v>
      </c>
      <c r="K30" s="35" t="s">
        <v>106</v>
      </c>
      <c r="L30" s="36"/>
      <c r="M30" s="33">
        <f t="shared" si="2"/>
        <v>0</v>
      </c>
    </row>
    <row r="31" spans="1:13" ht="30" customHeight="1" thickBot="1" x14ac:dyDescent="0.35">
      <c r="A31" s="32" t="s">
        <v>107</v>
      </c>
      <c r="B31" s="30">
        <v>11</v>
      </c>
      <c r="C31" s="30">
        <f t="shared" si="3"/>
        <v>22</v>
      </c>
      <c r="D31" s="31" t="s">
        <v>108</v>
      </c>
      <c r="E31" s="32"/>
      <c r="F31" s="33">
        <f t="shared" si="0"/>
        <v>0</v>
      </c>
      <c r="G31" s="1"/>
      <c r="H31" s="745" t="s">
        <v>109</v>
      </c>
      <c r="I31" s="745"/>
      <c r="J31" s="745"/>
      <c r="K31" s="745"/>
      <c r="L31" s="745"/>
      <c r="M31" s="745"/>
    </row>
    <row r="32" spans="1:13" ht="30" customHeight="1" thickBot="1" x14ac:dyDescent="0.35">
      <c r="A32" s="32" t="s">
        <v>110</v>
      </c>
      <c r="B32" s="30">
        <v>34.5</v>
      </c>
      <c r="C32" s="30">
        <f t="shared" si="3"/>
        <v>69</v>
      </c>
      <c r="D32" s="31" t="s">
        <v>111</v>
      </c>
      <c r="E32" s="32"/>
      <c r="F32" s="33">
        <f t="shared" si="0"/>
        <v>0</v>
      </c>
      <c r="G32" s="41"/>
      <c r="H32" s="29" t="s">
        <v>112</v>
      </c>
      <c r="I32" s="42">
        <v>11</v>
      </c>
      <c r="J32" s="42">
        <f t="shared" ref="J32:J46" si="5">I32*2</f>
        <v>22</v>
      </c>
      <c r="K32" s="40" t="s">
        <v>113</v>
      </c>
      <c r="L32" s="7"/>
      <c r="M32" s="43">
        <f t="shared" ref="M32:M46" si="6">SUM(I32*L32)</f>
        <v>0</v>
      </c>
    </row>
    <row r="33" spans="1:13" ht="30" customHeight="1" thickBot="1" x14ac:dyDescent="0.35">
      <c r="A33" s="746" t="s">
        <v>116</v>
      </c>
      <c r="B33" s="746"/>
      <c r="C33" s="746"/>
      <c r="D33" s="746"/>
      <c r="E33" s="746"/>
      <c r="F33" s="746"/>
      <c r="G33" s="41"/>
      <c r="H33" s="263" t="s">
        <v>1156</v>
      </c>
      <c r="I33" s="264">
        <v>29</v>
      </c>
      <c r="J33" s="42">
        <f t="shared" si="5"/>
        <v>58</v>
      </c>
      <c r="K33" s="290" t="s">
        <v>1089</v>
      </c>
      <c r="L33" s="266"/>
      <c r="M33" s="268">
        <f t="shared" si="6"/>
        <v>0</v>
      </c>
    </row>
    <row r="34" spans="1:13" ht="30" customHeight="1" thickBot="1" x14ac:dyDescent="0.35">
      <c r="A34" s="7">
        <v>15828</v>
      </c>
      <c r="B34" s="46">
        <v>14</v>
      </c>
      <c r="C34" s="30">
        <f t="shared" ref="C34:C57" si="7">B34*2</f>
        <v>28</v>
      </c>
      <c r="D34" s="47" t="s">
        <v>119</v>
      </c>
      <c r="E34" s="7"/>
      <c r="F34" s="33">
        <f t="shared" ref="F34:F51" si="8">SUM(B34*E34)</f>
        <v>0</v>
      </c>
      <c r="G34" s="45"/>
      <c r="H34" s="29" t="s">
        <v>117</v>
      </c>
      <c r="I34" s="42">
        <v>11</v>
      </c>
      <c r="J34" s="42">
        <f t="shared" si="5"/>
        <v>22</v>
      </c>
      <c r="K34" s="40" t="s">
        <v>118</v>
      </c>
      <c r="L34" s="7"/>
      <c r="M34" s="43">
        <f t="shared" si="6"/>
        <v>0</v>
      </c>
    </row>
    <row r="35" spans="1:13" ht="30" customHeight="1" thickBot="1" x14ac:dyDescent="0.35">
      <c r="A35" s="32" t="s">
        <v>120</v>
      </c>
      <c r="B35" s="30">
        <v>34</v>
      </c>
      <c r="C35" s="30">
        <f t="shared" si="7"/>
        <v>68</v>
      </c>
      <c r="D35" s="48" t="s">
        <v>1690</v>
      </c>
      <c r="E35" s="49"/>
      <c r="F35" s="33">
        <f t="shared" si="8"/>
        <v>0</v>
      </c>
      <c r="G35" s="45"/>
      <c r="H35" s="250" t="s">
        <v>1044</v>
      </c>
      <c r="I35" s="251">
        <v>17.5</v>
      </c>
      <c r="J35" s="42">
        <f t="shared" si="5"/>
        <v>35</v>
      </c>
      <c r="K35" s="252" t="s">
        <v>1012</v>
      </c>
      <c r="L35" s="250"/>
      <c r="M35" s="248">
        <f>SUM(I35*L35)</f>
        <v>0</v>
      </c>
    </row>
    <row r="36" spans="1:13" ht="30" customHeight="1" thickBot="1" x14ac:dyDescent="0.35">
      <c r="A36" s="7">
        <v>14250</v>
      </c>
      <c r="B36" s="46">
        <v>12</v>
      </c>
      <c r="C36" s="30">
        <f t="shared" si="7"/>
        <v>24</v>
      </c>
      <c r="D36" s="47" t="s">
        <v>124</v>
      </c>
      <c r="E36" s="7"/>
      <c r="F36" s="33">
        <f t="shared" si="8"/>
        <v>0</v>
      </c>
      <c r="G36" s="45"/>
      <c r="H36" s="250" t="s">
        <v>1045</v>
      </c>
      <c r="I36" s="251">
        <v>32.5</v>
      </c>
      <c r="J36" s="42">
        <f t="shared" si="5"/>
        <v>65</v>
      </c>
      <c r="K36" s="254" t="s">
        <v>1011</v>
      </c>
      <c r="L36" s="255"/>
      <c r="M36" s="248">
        <f>SUM(I36*L36)</f>
        <v>0</v>
      </c>
    </row>
    <row r="37" spans="1:13" ht="30" customHeight="1" thickBot="1" x14ac:dyDescent="0.35">
      <c r="A37" s="32" t="s">
        <v>127</v>
      </c>
      <c r="B37" s="30">
        <v>14</v>
      </c>
      <c r="C37" s="30">
        <f t="shared" si="7"/>
        <v>28</v>
      </c>
      <c r="D37" s="48" t="s">
        <v>128</v>
      </c>
      <c r="E37" s="49"/>
      <c r="F37" s="33">
        <f t="shared" si="8"/>
        <v>0</v>
      </c>
      <c r="G37" s="45"/>
      <c r="H37" s="29" t="s">
        <v>139</v>
      </c>
      <c r="I37" s="42">
        <v>12.5</v>
      </c>
      <c r="J37" s="42">
        <f t="shared" si="5"/>
        <v>25</v>
      </c>
      <c r="K37" s="40" t="s">
        <v>140</v>
      </c>
      <c r="L37" s="7"/>
      <c r="M37" s="43">
        <f>SUM(I37*L37)</f>
        <v>0</v>
      </c>
    </row>
    <row r="38" spans="1:13" ht="30" customHeight="1" thickBot="1" x14ac:dyDescent="0.35">
      <c r="A38" s="32" t="s">
        <v>131</v>
      </c>
      <c r="B38" s="30">
        <v>15</v>
      </c>
      <c r="C38" s="30">
        <f t="shared" si="7"/>
        <v>30</v>
      </c>
      <c r="D38" s="50" t="s">
        <v>132</v>
      </c>
      <c r="E38" s="49"/>
      <c r="F38" s="33">
        <f t="shared" si="8"/>
        <v>0</v>
      </c>
      <c r="G38" s="45"/>
      <c r="H38" s="29" t="s">
        <v>125</v>
      </c>
      <c r="I38" s="42">
        <v>12.5</v>
      </c>
      <c r="J38" s="42">
        <f t="shared" si="5"/>
        <v>25</v>
      </c>
      <c r="K38" s="40" t="s">
        <v>126</v>
      </c>
      <c r="L38" s="7"/>
      <c r="M38" s="43">
        <f>SUM(I38*L38)</f>
        <v>0</v>
      </c>
    </row>
    <row r="39" spans="1:13" ht="30" customHeight="1" thickBot="1" x14ac:dyDescent="0.35">
      <c r="A39" s="298" t="s">
        <v>1175</v>
      </c>
      <c r="B39" s="299">
        <v>16</v>
      </c>
      <c r="C39" s="30">
        <f t="shared" si="7"/>
        <v>32</v>
      </c>
      <c r="D39" s="309" t="s">
        <v>1176</v>
      </c>
      <c r="E39" s="310"/>
      <c r="F39" s="300">
        <f t="shared" si="8"/>
        <v>0</v>
      </c>
      <c r="G39" s="45"/>
      <c r="H39" s="29" t="s">
        <v>122</v>
      </c>
      <c r="I39" s="42">
        <v>12.5</v>
      </c>
      <c r="J39" s="42">
        <f t="shared" si="5"/>
        <v>25</v>
      </c>
      <c r="K39" s="40" t="s">
        <v>123</v>
      </c>
      <c r="L39" s="7"/>
      <c r="M39" s="43">
        <f t="shared" si="6"/>
        <v>0</v>
      </c>
    </row>
    <row r="40" spans="1:13" ht="30" customHeight="1" thickBot="1" x14ac:dyDescent="0.35">
      <c r="A40" s="32" t="s">
        <v>135</v>
      </c>
      <c r="B40" s="30">
        <v>19</v>
      </c>
      <c r="C40" s="30">
        <f t="shared" si="7"/>
        <v>38</v>
      </c>
      <c r="D40" s="48" t="s">
        <v>136</v>
      </c>
      <c r="E40" s="49"/>
      <c r="F40" s="33">
        <f t="shared" si="8"/>
        <v>0</v>
      </c>
      <c r="G40" s="45"/>
      <c r="H40" s="29" t="s">
        <v>129</v>
      </c>
      <c r="I40" s="42">
        <v>12.5</v>
      </c>
      <c r="J40" s="42">
        <f t="shared" si="5"/>
        <v>25</v>
      </c>
      <c r="K40" s="40" t="s">
        <v>130</v>
      </c>
      <c r="L40" s="7"/>
      <c r="M40" s="43">
        <f t="shared" si="6"/>
        <v>0</v>
      </c>
    </row>
    <row r="41" spans="1:13" ht="30" customHeight="1" thickBot="1" x14ac:dyDescent="0.35">
      <c r="A41" s="32" t="s">
        <v>137</v>
      </c>
      <c r="B41" s="30">
        <v>51</v>
      </c>
      <c r="C41" s="30">
        <f t="shared" si="7"/>
        <v>102</v>
      </c>
      <c r="D41" s="50" t="s">
        <v>138</v>
      </c>
      <c r="E41" s="51"/>
      <c r="F41" s="33">
        <f t="shared" si="8"/>
        <v>0</v>
      </c>
      <c r="G41" s="52"/>
      <c r="H41" s="29" t="s">
        <v>133</v>
      </c>
      <c r="I41" s="42">
        <v>12.5</v>
      </c>
      <c r="J41" s="42">
        <f t="shared" si="5"/>
        <v>25</v>
      </c>
      <c r="K41" s="40" t="s">
        <v>134</v>
      </c>
      <c r="L41" s="7"/>
      <c r="M41" s="43">
        <f t="shared" si="6"/>
        <v>0</v>
      </c>
    </row>
    <row r="42" spans="1:13" ht="30" customHeight="1" thickBot="1" x14ac:dyDescent="0.45">
      <c r="A42" s="84">
        <v>15170</v>
      </c>
      <c r="B42" s="30">
        <v>15</v>
      </c>
      <c r="C42" s="42">
        <f>B42*2</f>
        <v>30</v>
      </c>
      <c r="D42" s="85" t="s">
        <v>192</v>
      </c>
      <c r="E42" s="36"/>
      <c r="F42" s="43">
        <f>SUM(B42*E42)</f>
        <v>0</v>
      </c>
      <c r="G42" s="53"/>
      <c r="H42" s="174" t="s">
        <v>1316</v>
      </c>
      <c r="I42" s="89">
        <v>12.5</v>
      </c>
      <c r="J42" s="42">
        <f t="shared" si="5"/>
        <v>25</v>
      </c>
      <c r="K42" s="340" t="s">
        <v>1258</v>
      </c>
      <c r="L42" s="176"/>
      <c r="M42" s="92">
        <f t="shared" si="6"/>
        <v>0</v>
      </c>
    </row>
    <row r="43" spans="1:13" ht="30" customHeight="1" thickBot="1" x14ac:dyDescent="0.45">
      <c r="A43" s="36">
        <v>15169</v>
      </c>
      <c r="B43" s="30">
        <v>19</v>
      </c>
      <c r="C43" s="30">
        <f t="shared" si="7"/>
        <v>38</v>
      </c>
      <c r="D43" s="48" t="s">
        <v>141</v>
      </c>
      <c r="E43" s="51"/>
      <c r="F43" s="33">
        <f t="shared" si="8"/>
        <v>0</v>
      </c>
      <c r="G43" s="54"/>
      <c r="H43" s="7">
        <v>13136</v>
      </c>
      <c r="I43" s="30">
        <v>17.5</v>
      </c>
      <c r="J43" s="42">
        <f t="shared" si="5"/>
        <v>35</v>
      </c>
      <c r="K43" s="31" t="s">
        <v>330</v>
      </c>
      <c r="L43" s="36"/>
      <c r="M43" s="148">
        <f>SUM(I43*L43)</f>
        <v>0</v>
      </c>
    </row>
    <row r="44" spans="1:13" ht="30" customHeight="1" thickBot="1" x14ac:dyDescent="0.35">
      <c r="A44" s="546">
        <v>16628</v>
      </c>
      <c r="B44" s="547">
        <v>42.3</v>
      </c>
      <c r="C44" s="547">
        <v>141</v>
      </c>
      <c r="D44" s="548" t="s">
        <v>1854</v>
      </c>
      <c r="E44" s="549"/>
      <c r="F44" s="550">
        <f t="shared" si="8"/>
        <v>0</v>
      </c>
      <c r="H44" s="32" t="s">
        <v>333</v>
      </c>
      <c r="I44" s="30">
        <v>10</v>
      </c>
      <c r="J44" s="42">
        <f t="shared" si="5"/>
        <v>20</v>
      </c>
      <c r="K44" s="31" t="s">
        <v>334</v>
      </c>
      <c r="L44" s="36"/>
      <c r="M44" s="148">
        <f>SUM(I44*L44)</f>
        <v>0</v>
      </c>
    </row>
    <row r="45" spans="1:13" ht="30" customHeight="1" thickBot="1" x14ac:dyDescent="0.35">
      <c r="A45" s="32" t="s">
        <v>1824</v>
      </c>
      <c r="B45" s="30">
        <v>32.5</v>
      </c>
      <c r="C45" s="30">
        <f t="shared" si="7"/>
        <v>65</v>
      </c>
      <c r="D45" s="529" t="s">
        <v>1830</v>
      </c>
      <c r="E45" s="51"/>
      <c r="F45" s="33">
        <f t="shared" si="8"/>
        <v>0</v>
      </c>
      <c r="H45" s="29" t="s">
        <v>142</v>
      </c>
      <c r="I45" s="42">
        <v>15</v>
      </c>
      <c r="J45" s="42">
        <f t="shared" si="5"/>
        <v>30</v>
      </c>
      <c r="K45" s="44" t="s">
        <v>143</v>
      </c>
      <c r="L45" s="7"/>
      <c r="M45" s="43">
        <f t="shared" si="6"/>
        <v>0</v>
      </c>
    </row>
    <row r="46" spans="1:13" ht="30" customHeight="1" thickBot="1" x14ac:dyDescent="0.35">
      <c r="A46" s="32" t="s">
        <v>1826</v>
      </c>
      <c r="B46" s="30">
        <v>48.5</v>
      </c>
      <c r="C46" s="30">
        <f t="shared" si="7"/>
        <v>97</v>
      </c>
      <c r="D46" s="529" t="s">
        <v>1825</v>
      </c>
      <c r="E46" s="51"/>
      <c r="F46" s="33">
        <f t="shared" si="8"/>
        <v>0</v>
      </c>
      <c r="H46" s="29" t="s">
        <v>144</v>
      </c>
      <c r="I46" s="42">
        <v>34</v>
      </c>
      <c r="J46" s="42">
        <f t="shared" si="5"/>
        <v>68</v>
      </c>
      <c r="K46" s="44" t="s">
        <v>145</v>
      </c>
      <c r="L46" s="7"/>
      <c r="M46" s="43">
        <f t="shared" si="6"/>
        <v>0</v>
      </c>
    </row>
    <row r="47" spans="1:13" ht="30" customHeight="1" thickBot="1" x14ac:dyDescent="0.35">
      <c r="A47" s="524" t="s">
        <v>1827</v>
      </c>
      <c r="B47" s="525">
        <v>65.5</v>
      </c>
      <c r="C47" s="525">
        <f t="shared" si="7"/>
        <v>131</v>
      </c>
      <c r="D47" s="530" t="s">
        <v>1831</v>
      </c>
      <c r="E47" s="526"/>
      <c r="F47" s="527">
        <f t="shared" si="8"/>
        <v>0</v>
      </c>
      <c r="H47" s="746" t="s">
        <v>170</v>
      </c>
      <c r="I47" s="746"/>
      <c r="J47" s="746"/>
      <c r="K47" s="746"/>
      <c r="L47" s="746"/>
      <c r="M47" s="746"/>
    </row>
    <row r="48" spans="1:13" ht="30" customHeight="1" thickBot="1" x14ac:dyDescent="0.35">
      <c r="A48" s="416" t="s">
        <v>1584</v>
      </c>
      <c r="B48" s="417">
        <v>12</v>
      </c>
      <c r="C48" s="30">
        <f t="shared" si="7"/>
        <v>24</v>
      </c>
      <c r="D48" s="442" t="s">
        <v>1576</v>
      </c>
      <c r="E48" s="443"/>
      <c r="F48" s="418">
        <f t="shared" si="8"/>
        <v>0</v>
      </c>
      <c r="H48" s="29" t="s">
        <v>171</v>
      </c>
      <c r="I48" s="42">
        <v>16.2</v>
      </c>
      <c r="J48" s="42">
        <v>27</v>
      </c>
      <c r="K48" s="44" t="s">
        <v>172</v>
      </c>
      <c r="L48" s="7"/>
      <c r="M48" s="55">
        <f>SUM(I48*L48)</f>
        <v>0</v>
      </c>
    </row>
    <row r="49" spans="1:13" ht="30" customHeight="1" thickBot="1" x14ac:dyDescent="0.35">
      <c r="A49" s="416" t="s">
        <v>1585</v>
      </c>
      <c r="B49" s="417">
        <v>17.5</v>
      </c>
      <c r="C49" s="30">
        <f t="shared" si="7"/>
        <v>35</v>
      </c>
      <c r="D49" s="442" t="s">
        <v>1582</v>
      </c>
      <c r="E49" s="443"/>
      <c r="F49" s="418">
        <f t="shared" si="8"/>
        <v>0</v>
      </c>
      <c r="H49" s="29" t="s">
        <v>614</v>
      </c>
      <c r="I49" s="42">
        <v>0.75</v>
      </c>
      <c r="J49" s="42">
        <v>1.5</v>
      </c>
      <c r="K49" s="44" t="s">
        <v>1734</v>
      </c>
      <c r="L49" s="7"/>
      <c r="M49" s="55">
        <f>SUM(I49*L49)</f>
        <v>0</v>
      </c>
    </row>
    <row r="50" spans="1:13" ht="30" customHeight="1" thickBot="1" x14ac:dyDescent="0.35">
      <c r="A50" s="416" t="s">
        <v>1586</v>
      </c>
      <c r="B50" s="417">
        <v>22.5</v>
      </c>
      <c r="C50" s="30">
        <f t="shared" si="7"/>
        <v>45</v>
      </c>
      <c r="D50" s="442" t="s">
        <v>1583</v>
      </c>
      <c r="E50" s="443"/>
      <c r="F50" s="418">
        <f t="shared" si="8"/>
        <v>0</v>
      </c>
    </row>
    <row r="51" spans="1:13" ht="30" customHeight="1" thickBot="1" x14ac:dyDescent="0.35">
      <c r="A51" s="32" t="s">
        <v>146</v>
      </c>
      <c r="B51" s="30">
        <v>14</v>
      </c>
      <c r="C51" s="30">
        <f t="shared" si="7"/>
        <v>28</v>
      </c>
      <c r="D51" s="48" t="s">
        <v>1575</v>
      </c>
      <c r="E51" s="51"/>
      <c r="F51" s="33">
        <f t="shared" si="8"/>
        <v>0</v>
      </c>
    </row>
    <row r="52" spans="1:13" ht="30" customHeight="1" thickBot="1" x14ac:dyDescent="0.35">
      <c r="A52" s="32" t="s">
        <v>147</v>
      </c>
      <c r="B52" s="30">
        <v>14</v>
      </c>
      <c r="C52" s="30">
        <f t="shared" si="7"/>
        <v>28</v>
      </c>
      <c r="D52" s="48" t="s">
        <v>148</v>
      </c>
      <c r="E52" s="51"/>
      <c r="F52" s="33">
        <f>SUM(B52*E52)</f>
        <v>0</v>
      </c>
    </row>
    <row r="53" spans="1:13" ht="30" customHeight="1" thickBot="1" x14ac:dyDescent="0.35">
      <c r="A53" s="32" t="s">
        <v>149</v>
      </c>
      <c r="B53" s="30">
        <v>34</v>
      </c>
      <c r="C53" s="30">
        <f t="shared" si="7"/>
        <v>68</v>
      </c>
      <c r="D53" s="48" t="s">
        <v>1671</v>
      </c>
      <c r="E53" s="51"/>
      <c r="F53" s="33">
        <f>SUM(B53*E53)</f>
        <v>0</v>
      </c>
    </row>
    <row r="54" spans="1:13" ht="30" customHeight="1" thickBot="1" x14ac:dyDescent="0.35">
      <c r="A54" s="746" t="s">
        <v>1913</v>
      </c>
      <c r="B54" s="746"/>
      <c r="C54" s="746"/>
      <c r="D54" s="746"/>
      <c r="E54" s="746"/>
      <c r="F54" s="746"/>
    </row>
    <row r="55" spans="1:13" ht="30" customHeight="1" thickBot="1" x14ac:dyDescent="0.35">
      <c r="A55" s="32" t="s">
        <v>114</v>
      </c>
      <c r="B55" s="30">
        <v>11</v>
      </c>
      <c r="C55" s="30">
        <f>B55*2</f>
        <v>22</v>
      </c>
      <c r="D55" s="31" t="s">
        <v>115</v>
      </c>
      <c r="E55" s="32"/>
      <c r="F55" s="33">
        <f>SUM(B55*E55)</f>
        <v>0</v>
      </c>
    </row>
    <row r="56" spans="1:13" ht="30" customHeight="1" thickBot="1" x14ac:dyDescent="0.35">
      <c r="A56" s="32" t="s">
        <v>151</v>
      </c>
      <c r="B56" s="30">
        <v>14</v>
      </c>
      <c r="C56" s="30">
        <f t="shared" si="7"/>
        <v>28</v>
      </c>
      <c r="D56" s="48" t="s">
        <v>152</v>
      </c>
      <c r="E56" s="51"/>
      <c r="F56" s="33">
        <f>SUM(B56*E56)</f>
        <v>0</v>
      </c>
    </row>
    <row r="57" spans="1:13" ht="30" customHeight="1" thickBot="1" x14ac:dyDescent="0.35">
      <c r="A57" s="32" t="s">
        <v>153</v>
      </c>
      <c r="B57" s="30">
        <v>14.5</v>
      </c>
      <c r="C57" s="30">
        <f t="shared" si="7"/>
        <v>29</v>
      </c>
      <c r="D57" s="50" t="s">
        <v>154</v>
      </c>
      <c r="E57" s="51"/>
      <c r="F57" s="33">
        <f>SUM(B57*E57)</f>
        <v>0</v>
      </c>
    </row>
    <row r="58" spans="1:13" ht="30" customHeight="1" thickBot="1" x14ac:dyDescent="0.35"/>
    <row r="59" spans="1:13" ht="30" customHeight="1" thickBot="1" x14ac:dyDescent="0.45">
      <c r="A59" s="2"/>
      <c r="B59" s="3"/>
      <c r="C59" s="3"/>
      <c r="D59" s="3"/>
      <c r="E59" s="61"/>
      <c r="F59" s="53"/>
      <c r="H59" s="747" t="s">
        <v>1097</v>
      </c>
      <c r="I59" s="748"/>
      <c r="J59" s="748"/>
      <c r="K59" s="749"/>
      <c r="L59" s="732">
        <f>SUM(F4:F57,M4:M49)</f>
        <v>0</v>
      </c>
      <c r="M59" s="733"/>
    </row>
  </sheetData>
  <mergeCells count="10">
    <mergeCell ref="A1:B1"/>
    <mergeCell ref="C1:F1"/>
    <mergeCell ref="H31:M31"/>
    <mergeCell ref="H47:M47"/>
    <mergeCell ref="L59:M59"/>
    <mergeCell ref="H59:K59"/>
    <mergeCell ref="A33:F33"/>
    <mergeCell ref="A3:F3"/>
    <mergeCell ref="H3:M3"/>
    <mergeCell ref="A54:F54"/>
  </mergeCells>
  <printOptions horizontalCentered="1"/>
  <pageMargins left="0.7" right="0.7" top="0.75" bottom="0.75" header="0.3" footer="0.3"/>
  <pageSetup scale="39" orientation="portrait" r:id="rId1"/>
  <headerFooter>
    <oddFooter>&amp;L&amp;D&amp;C&amp;A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view="pageBreakPreview" zoomScale="60" zoomScaleNormal="60" workbookViewId="0">
      <selection activeCell="K32" sqref="K32"/>
    </sheetView>
  </sheetViews>
  <sheetFormatPr defaultRowHeight="16.5" x14ac:dyDescent="0.3"/>
  <cols>
    <col min="1" max="1" width="9.140625" style="9"/>
    <col min="2" max="2" width="11.42578125" style="9" customWidth="1"/>
    <col min="3" max="3" width="10" style="9" bestFit="1" customWidth="1"/>
    <col min="4" max="4" width="55.7109375" style="9" customWidth="1"/>
    <col min="5" max="5" width="9.140625" style="9" customWidth="1"/>
    <col min="6" max="6" width="14" style="9" customWidth="1"/>
    <col min="7" max="7" width="4.7109375" style="9" customWidth="1"/>
    <col min="8" max="8" width="11.28515625" style="9" customWidth="1"/>
    <col min="9" max="9" width="11.5703125" style="9" bestFit="1" customWidth="1"/>
    <col min="10" max="10" width="10" style="9" bestFit="1" customWidth="1"/>
    <col min="11" max="11" width="62.85546875" style="9" bestFit="1" customWidth="1"/>
    <col min="12" max="12" width="9" style="9" customWidth="1"/>
    <col min="13" max="13" width="15.42578125" style="9" customWidth="1"/>
    <col min="14" max="16384" width="9.140625" style="9"/>
  </cols>
  <sheetData>
    <row r="1" spans="1:13" ht="39.75" customHeight="1" thickBot="1" x14ac:dyDescent="0.5">
      <c r="A1" s="759" t="s">
        <v>0</v>
      </c>
      <c r="B1" s="760"/>
      <c r="C1" s="744">
        <f>COVER!C8</f>
        <v>0</v>
      </c>
      <c r="D1" s="744"/>
      <c r="E1" s="744"/>
      <c r="F1" s="744"/>
      <c r="G1" s="62"/>
      <c r="H1" s="62"/>
      <c r="I1" s="62"/>
      <c r="J1" s="62"/>
      <c r="K1" s="63" t="s">
        <v>5</v>
      </c>
      <c r="L1" s="64">
        <v>2</v>
      </c>
      <c r="M1" s="65"/>
    </row>
    <row r="2" spans="1:13" ht="39.75" customHeight="1" thickBot="1" x14ac:dyDescent="0.45">
      <c r="A2" s="66" t="s">
        <v>174</v>
      </c>
      <c r="B2" s="67" t="s">
        <v>7</v>
      </c>
      <c r="C2" s="67" t="s">
        <v>8</v>
      </c>
      <c r="D2" s="68" t="s">
        <v>9</v>
      </c>
      <c r="E2" s="69" t="s">
        <v>12</v>
      </c>
      <c r="F2" s="70" t="s">
        <v>13</v>
      </c>
      <c r="G2" s="71"/>
      <c r="H2" s="68" t="s">
        <v>6</v>
      </c>
      <c r="I2" s="67" t="s">
        <v>7</v>
      </c>
      <c r="J2" s="67" t="s">
        <v>8</v>
      </c>
      <c r="K2" s="68" t="s">
        <v>9</v>
      </c>
      <c r="L2" s="69" t="s">
        <v>12</v>
      </c>
      <c r="M2" s="72" t="s">
        <v>13</v>
      </c>
    </row>
    <row r="3" spans="1:13" ht="30" customHeight="1" thickBot="1" x14ac:dyDescent="0.35">
      <c r="A3" s="746" t="s">
        <v>175</v>
      </c>
      <c r="B3" s="746"/>
      <c r="C3" s="746"/>
      <c r="D3" s="746"/>
      <c r="E3" s="746"/>
      <c r="F3" s="746"/>
      <c r="G3" s="73"/>
      <c r="H3" s="753" t="s">
        <v>176</v>
      </c>
      <c r="I3" s="761"/>
      <c r="J3" s="761"/>
      <c r="K3" s="762"/>
      <c r="L3" s="762"/>
      <c r="M3" s="763"/>
    </row>
    <row r="4" spans="1:13" ht="30" customHeight="1" thickBot="1" x14ac:dyDescent="0.45">
      <c r="A4" s="29" t="s">
        <v>178</v>
      </c>
      <c r="B4" s="42">
        <v>12.5</v>
      </c>
      <c r="C4" s="42">
        <f t="shared" ref="C4:C37" si="0">B4*2</f>
        <v>25</v>
      </c>
      <c r="D4" s="44" t="s">
        <v>179</v>
      </c>
      <c r="E4" s="7"/>
      <c r="F4" s="43">
        <f t="shared" ref="F4:F37" si="1">SUM(B4*E4)</f>
        <v>0</v>
      </c>
      <c r="G4" s="74"/>
      <c r="H4" s="75">
        <v>10724</v>
      </c>
      <c r="I4" s="76">
        <v>4.5</v>
      </c>
      <c r="J4" s="77">
        <f>I4*2</f>
        <v>9</v>
      </c>
      <c r="K4" s="452" t="s">
        <v>903</v>
      </c>
      <c r="L4" s="78"/>
      <c r="M4" s="43">
        <f t="shared" ref="M4:M51" si="2">I4*L4</f>
        <v>0</v>
      </c>
    </row>
    <row r="5" spans="1:13" ht="30" customHeight="1" thickBot="1" x14ac:dyDescent="0.45">
      <c r="A5" s="29" t="s">
        <v>180</v>
      </c>
      <c r="B5" s="42">
        <v>12.5</v>
      </c>
      <c r="C5" s="42">
        <f t="shared" si="0"/>
        <v>25</v>
      </c>
      <c r="D5" s="40" t="s">
        <v>181</v>
      </c>
      <c r="E5" s="7"/>
      <c r="F5" s="43">
        <f t="shared" si="1"/>
        <v>0</v>
      </c>
      <c r="G5" s="74"/>
      <c r="H5" s="79">
        <v>15827</v>
      </c>
      <c r="I5" s="76">
        <v>4.5</v>
      </c>
      <c r="J5" s="77">
        <f t="shared" ref="J5:J51" si="3">I5*2</f>
        <v>9</v>
      </c>
      <c r="K5" s="453" t="s">
        <v>1631</v>
      </c>
      <c r="L5" s="78"/>
      <c r="M5" s="43">
        <f t="shared" si="2"/>
        <v>0</v>
      </c>
    </row>
    <row r="6" spans="1:13" ht="30" customHeight="1" thickBot="1" x14ac:dyDescent="0.45">
      <c r="A6" s="29" t="s">
        <v>183</v>
      </c>
      <c r="B6" s="42">
        <v>12.5</v>
      </c>
      <c r="C6" s="42">
        <f t="shared" si="0"/>
        <v>25</v>
      </c>
      <c r="D6" s="44" t="s">
        <v>959</v>
      </c>
      <c r="E6" s="7"/>
      <c r="F6" s="43">
        <f t="shared" si="1"/>
        <v>0</v>
      </c>
      <c r="G6" s="74"/>
      <c r="H6" s="80">
        <v>14138</v>
      </c>
      <c r="I6" s="76">
        <v>4.5</v>
      </c>
      <c r="J6" s="77">
        <f t="shared" si="3"/>
        <v>9</v>
      </c>
      <c r="K6" s="454" t="s">
        <v>1198</v>
      </c>
      <c r="L6" s="78"/>
      <c r="M6" s="43">
        <f t="shared" si="2"/>
        <v>0</v>
      </c>
    </row>
    <row r="7" spans="1:13" ht="30" customHeight="1" thickBot="1" x14ac:dyDescent="0.45">
      <c r="A7" s="29" t="s">
        <v>177</v>
      </c>
      <c r="B7" s="42">
        <v>12.5</v>
      </c>
      <c r="C7" s="42">
        <f t="shared" si="0"/>
        <v>25</v>
      </c>
      <c r="D7" s="40" t="s">
        <v>953</v>
      </c>
      <c r="E7" s="7"/>
      <c r="F7" s="43">
        <f t="shared" si="1"/>
        <v>0</v>
      </c>
      <c r="G7" s="74"/>
      <c r="H7" s="80">
        <v>15607</v>
      </c>
      <c r="I7" s="76">
        <v>4.5</v>
      </c>
      <c r="J7" s="77">
        <f t="shared" si="3"/>
        <v>9</v>
      </c>
      <c r="K7" s="454" t="s">
        <v>182</v>
      </c>
      <c r="L7" s="78"/>
      <c r="M7" s="43">
        <f t="shared" si="2"/>
        <v>0</v>
      </c>
    </row>
    <row r="8" spans="1:13" ht="30" customHeight="1" thickBot="1" x14ac:dyDescent="0.45">
      <c r="A8" s="32" t="s">
        <v>184</v>
      </c>
      <c r="B8" s="30">
        <v>10.5</v>
      </c>
      <c r="C8" s="42">
        <f t="shared" si="0"/>
        <v>21</v>
      </c>
      <c r="D8" s="40" t="s">
        <v>185</v>
      </c>
      <c r="E8" s="36"/>
      <c r="F8" s="43">
        <f t="shared" si="1"/>
        <v>0</v>
      </c>
      <c r="G8" s="74"/>
      <c r="H8" s="80">
        <v>9264</v>
      </c>
      <c r="I8" s="76">
        <v>4.5</v>
      </c>
      <c r="J8" s="77">
        <f t="shared" si="3"/>
        <v>9</v>
      </c>
      <c r="K8" s="454" t="s">
        <v>188</v>
      </c>
      <c r="L8" s="78"/>
      <c r="M8" s="43">
        <f t="shared" si="2"/>
        <v>0</v>
      </c>
    </row>
    <row r="9" spans="1:13" ht="30" customHeight="1" thickBot="1" x14ac:dyDescent="0.45">
      <c r="A9" s="32" t="s">
        <v>193</v>
      </c>
      <c r="B9" s="30">
        <v>14.5</v>
      </c>
      <c r="C9" s="42">
        <f t="shared" si="0"/>
        <v>29</v>
      </c>
      <c r="D9" s="40" t="s">
        <v>954</v>
      </c>
      <c r="E9" s="36"/>
      <c r="F9" s="43">
        <f t="shared" si="1"/>
        <v>0</v>
      </c>
      <c r="G9" s="74"/>
      <c r="H9" s="80">
        <v>9265</v>
      </c>
      <c r="I9" s="76">
        <v>4.5</v>
      </c>
      <c r="J9" s="77">
        <f t="shared" si="3"/>
        <v>9</v>
      </c>
      <c r="K9" s="454" t="s">
        <v>191</v>
      </c>
      <c r="L9" s="78"/>
      <c r="M9" s="43">
        <f t="shared" si="2"/>
        <v>0</v>
      </c>
    </row>
    <row r="10" spans="1:13" ht="30" customHeight="1" thickBot="1" x14ac:dyDescent="0.45">
      <c r="A10" s="32" t="s">
        <v>196</v>
      </c>
      <c r="B10" s="30">
        <v>12.5</v>
      </c>
      <c r="C10" s="42">
        <f t="shared" si="0"/>
        <v>25</v>
      </c>
      <c r="D10" s="40" t="s">
        <v>955</v>
      </c>
      <c r="E10" s="36"/>
      <c r="F10" s="43">
        <f t="shared" si="1"/>
        <v>0</v>
      </c>
      <c r="G10" s="74"/>
      <c r="H10" s="81">
        <v>15609</v>
      </c>
      <c r="I10" s="76">
        <v>4.5</v>
      </c>
      <c r="J10" s="77">
        <f t="shared" si="3"/>
        <v>9</v>
      </c>
      <c r="K10" s="455" t="s">
        <v>1632</v>
      </c>
      <c r="L10" s="78"/>
      <c r="M10" s="43">
        <f t="shared" si="2"/>
        <v>0</v>
      </c>
    </row>
    <row r="11" spans="1:13" ht="30" customHeight="1" thickBot="1" x14ac:dyDescent="0.45">
      <c r="A11" s="32" t="s">
        <v>218</v>
      </c>
      <c r="B11" s="30">
        <v>10.5</v>
      </c>
      <c r="C11" s="42">
        <f t="shared" si="0"/>
        <v>21</v>
      </c>
      <c r="D11" s="40" t="s">
        <v>956</v>
      </c>
      <c r="E11" s="36"/>
      <c r="F11" s="43">
        <f t="shared" si="1"/>
        <v>0</v>
      </c>
      <c r="G11" s="74"/>
      <c r="H11" s="81">
        <v>15597</v>
      </c>
      <c r="I11" s="76">
        <v>4.5</v>
      </c>
      <c r="J11" s="77">
        <f t="shared" si="3"/>
        <v>9</v>
      </c>
      <c r="K11" s="455" t="s">
        <v>905</v>
      </c>
      <c r="L11" s="78"/>
      <c r="M11" s="43">
        <f t="shared" si="2"/>
        <v>0</v>
      </c>
    </row>
    <row r="12" spans="1:13" ht="30" customHeight="1" thickBot="1" x14ac:dyDescent="0.45">
      <c r="A12" s="32" t="s">
        <v>227</v>
      </c>
      <c r="B12" s="30">
        <v>14.5</v>
      </c>
      <c r="C12" s="42">
        <f t="shared" si="0"/>
        <v>29</v>
      </c>
      <c r="D12" s="40" t="s">
        <v>957</v>
      </c>
      <c r="E12" s="36"/>
      <c r="F12" s="43">
        <f t="shared" si="1"/>
        <v>0</v>
      </c>
      <c r="G12" s="74"/>
      <c r="H12" s="80">
        <v>15599</v>
      </c>
      <c r="I12" s="76">
        <v>4.5</v>
      </c>
      <c r="J12" s="77">
        <f t="shared" si="3"/>
        <v>9</v>
      </c>
      <c r="K12" s="453" t="s">
        <v>906</v>
      </c>
      <c r="L12" s="78"/>
      <c r="M12" s="43">
        <f t="shared" si="2"/>
        <v>0</v>
      </c>
    </row>
    <row r="13" spans="1:13" ht="30" customHeight="1" thickBot="1" x14ac:dyDescent="0.45">
      <c r="A13" s="32" t="s">
        <v>228</v>
      </c>
      <c r="B13" s="30">
        <v>10.5</v>
      </c>
      <c r="C13" s="42">
        <f t="shared" si="0"/>
        <v>21</v>
      </c>
      <c r="D13" s="40" t="s">
        <v>958</v>
      </c>
      <c r="E13" s="36"/>
      <c r="F13" s="43">
        <f t="shared" si="1"/>
        <v>0</v>
      </c>
      <c r="G13" s="74"/>
      <c r="H13" s="80">
        <v>15600</v>
      </c>
      <c r="I13" s="76">
        <v>4.5</v>
      </c>
      <c r="J13" s="77">
        <f t="shared" si="3"/>
        <v>9</v>
      </c>
      <c r="K13" s="454" t="s">
        <v>907</v>
      </c>
      <c r="L13" s="78"/>
      <c r="M13" s="43">
        <f t="shared" si="2"/>
        <v>0</v>
      </c>
    </row>
    <row r="14" spans="1:13" ht="30" customHeight="1" thickBot="1" x14ac:dyDescent="0.35">
      <c r="A14" s="29" t="s">
        <v>186</v>
      </c>
      <c r="B14" s="42">
        <v>10.5</v>
      </c>
      <c r="C14" s="42">
        <f t="shared" si="0"/>
        <v>21</v>
      </c>
      <c r="D14" s="40" t="s">
        <v>187</v>
      </c>
      <c r="E14" s="7"/>
      <c r="F14" s="43">
        <f t="shared" si="1"/>
        <v>0</v>
      </c>
      <c r="G14" s="82"/>
      <c r="H14" s="80">
        <v>15444</v>
      </c>
      <c r="I14" s="76">
        <v>4.5</v>
      </c>
      <c r="J14" s="77">
        <f t="shared" si="3"/>
        <v>9</v>
      </c>
      <c r="K14" s="453" t="s">
        <v>908</v>
      </c>
      <c r="L14" s="78"/>
      <c r="M14" s="43">
        <f t="shared" si="2"/>
        <v>0</v>
      </c>
    </row>
    <row r="15" spans="1:13" ht="30" customHeight="1" thickBot="1" x14ac:dyDescent="0.35">
      <c r="A15" s="32" t="s">
        <v>1613</v>
      </c>
      <c r="B15" s="30">
        <v>14.5</v>
      </c>
      <c r="C15" s="42">
        <f t="shared" si="0"/>
        <v>29</v>
      </c>
      <c r="D15" s="40" t="s">
        <v>1626</v>
      </c>
      <c r="E15" s="36"/>
      <c r="F15" s="43">
        <f t="shared" si="1"/>
        <v>0</v>
      </c>
      <c r="G15" s="83"/>
      <c r="H15" s="80">
        <v>15603</v>
      </c>
      <c r="I15" s="76">
        <v>4.5</v>
      </c>
      <c r="J15" s="77">
        <f t="shared" si="3"/>
        <v>9</v>
      </c>
      <c r="K15" s="453" t="s">
        <v>909</v>
      </c>
      <c r="L15" s="78"/>
      <c r="M15" s="43">
        <f t="shared" si="2"/>
        <v>0</v>
      </c>
    </row>
    <row r="16" spans="1:13" ht="30" customHeight="1" thickBot="1" x14ac:dyDescent="0.35">
      <c r="A16" s="32" t="s">
        <v>194</v>
      </c>
      <c r="B16" s="30">
        <v>10.5</v>
      </c>
      <c r="C16" s="42">
        <f t="shared" si="0"/>
        <v>21</v>
      </c>
      <c r="D16" s="40" t="s">
        <v>195</v>
      </c>
      <c r="E16" s="36"/>
      <c r="F16" s="43">
        <f t="shared" si="1"/>
        <v>0</v>
      </c>
      <c r="G16" s="86"/>
      <c r="H16" s="80">
        <v>16257</v>
      </c>
      <c r="I16" s="76">
        <v>4.5</v>
      </c>
      <c r="J16" s="77">
        <f t="shared" si="3"/>
        <v>9</v>
      </c>
      <c r="K16" s="453" t="s">
        <v>203</v>
      </c>
      <c r="L16" s="78"/>
      <c r="M16" s="43">
        <f t="shared" si="2"/>
        <v>0</v>
      </c>
    </row>
    <row r="17" spans="1:13" ht="30" customHeight="1" thickBot="1" x14ac:dyDescent="0.35">
      <c r="A17" s="32" t="s">
        <v>197</v>
      </c>
      <c r="B17" s="30">
        <v>12.5</v>
      </c>
      <c r="C17" s="42">
        <f t="shared" si="0"/>
        <v>25</v>
      </c>
      <c r="D17" s="39" t="s">
        <v>198</v>
      </c>
      <c r="E17" s="36"/>
      <c r="F17" s="43">
        <f t="shared" si="1"/>
        <v>0</v>
      </c>
      <c r="G17" s="86"/>
      <c r="H17" s="80">
        <v>15447</v>
      </c>
      <c r="I17" s="76">
        <v>4.5</v>
      </c>
      <c r="J17" s="77">
        <f t="shared" si="3"/>
        <v>9</v>
      </c>
      <c r="K17" s="454" t="s">
        <v>206</v>
      </c>
      <c r="L17" s="78"/>
      <c r="M17" s="43">
        <f t="shared" si="2"/>
        <v>0</v>
      </c>
    </row>
    <row r="18" spans="1:13" ht="30" customHeight="1" thickBot="1" x14ac:dyDescent="0.35">
      <c r="A18" s="32" t="s">
        <v>199</v>
      </c>
      <c r="B18" s="30">
        <v>12.5</v>
      </c>
      <c r="C18" s="42">
        <f t="shared" si="0"/>
        <v>25</v>
      </c>
      <c r="D18" s="39" t="s">
        <v>200</v>
      </c>
      <c r="E18" s="36"/>
      <c r="F18" s="43">
        <f t="shared" si="1"/>
        <v>0</v>
      </c>
      <c r="G18" s="86"/>
      <c r="H18" s="80">
        <v>15442</v>
      </c>
      <c r="I18" s="76">
        <v>4.5</v>
      </c>
      <c r="J18" s="77">
        <f t="shared" si="3"/>
        <v>9</v>
      </c>
      <c r="K18" s="454" t="s">
        <v>1633</v>
      </c>
      <c r="L18" s="78"/>
      <c r="M18" s="43">
        <f t="shared" si="2"/>
        <v>0</v>
      </c>
    </row>
    <row r="19" spans="1:13" ht="30" customHeight="1" thickBot="1" x14ac:dyDescent="0.35">
      <c r="A19" s="32" t="s">
        <v>201</v>
      </c>
      <c r="B19" s="30">
        <v>14.5</v>
      </c>
      <c r="C19" s="42">
        <f t="shared" si="0"/>
        <v>29</v>
      </c>
      <c r="D19" s="40" t="s">
        <v>202</v>
      </c>
      <c r="E19" s="36"/>
      <c r="F19" s="43">
        <f t="shared" si="1"/>
        <v>0</v>
      </c>
      <c r="G19" s="86"/>
      <c r="H19" s="79">
        <v>2486</v>
      </c>
      <c r="I19" s="76">
        <v>4.5</v>
      </c>
      <c r="J19" s="77">
        <f t="shared" si="3"/>
        <v>9</v>
      </c>
      <c r="K19" s="453" t="s">
        <v>217</v>
      </c>
      <c r="L19" s="78"/>
      <c r="M19" s="43">
        <f t="shared" si="2"/>
        <v>0</v>
      </c>
    </row>
    <row r="20" spans="1:13" ht="30" customHeight="1" thickBot="1" x14ac:dyDescent="0.35">
      <c r="A20" s="32" t="s">
        <v>204</v>
      </c>
      <c r="B20" s="30">
        <v>12.5</v>
      </c>
      <c r="C20" s="42">
        <f t="shared" si="0"/>
        <v>25</v>
      </c>
      <c r="D20" s="39" t="s">
        <v>205</v>
      </c>
      <c r="E20" s="36"/>
      <c r="F20" s="43">
        <f t="shared" si="1"/>
        <v>0</v>
      </c>
      <c r="G20" s="86"/>
      <c r="H20" s="337" t="s">
        <v>1280</v>
      </c>
      <c r="I20" s="76">
        <v>4.5</v>
      </c>
      <c r="J20" s="77">
        <f t="shared" si="3"/>
        <v>9</v>
      </c>
      <c r="K20" s="456" t="s">
        <v>1634</v>
      </c>
      <c r="L20" s="258"/>
      <c r="M20" s="43">
        <f t="shared" si="2"/>
        <v>0</v>
      </c>
    </row>
    <row r="21" spans="1:13" ht="30" customHeight="1" thickBot="1" x14ac:dyDescent="0.35">
      <c r="A21" s="32" t="s">
        <v>207</v>
      </c>
      <c r="B21" s="30">
        <v>10.5</v>
      </c>
      <c r="C21" s="42">
        <f t="shared" si="0"/>
        <v>21</v>
      </c>
      <c r="D21" s="40" t="s">
        <v>208</v>
      </c>
      <c r="E21" s="36"/>
      <c r="F21" s="43">
        <f t="shared" si="1"/>
        <v>0</v>
      </c>
      <c r="G21" s="86"/>
      <c r="H21" s="337" t="s">
        <v>1281</v>
      </c>
      <c r="I21" s="76">
        <v>4.5</v>
      </c>
      <c r="J21" s="77">
        <f t="shared" si="3"/>
        <v>9</v>
      </c>
      <c r="K21" s="456" t="s">
        <v>1635</v>
      </c>
      <c r="L21" s="258"/>
      <c r="M21" s="43">
        <f t="shared" si="2"/>
        <v>0</v>
      </c>
    </row>
    <row r="22" spans="1:13" ht="30" customHeight="1" thickBot="1" x14ac:dyDescent="0.35">
      <c r="A22" s="32" t="s">
        <v>210</v>
      </c>
      <c r="B22" s="30">
        <v>10</v>
      </c>
      <c r="C22" s="42">
        <f t="shared" si="0"/>
        <v>20</v>
      </c>
      <c r="D22" s="40" t="s">
        <v>211</v>
      </c>
      <c r="E22" s="36"/>
      <c r="F22" s="43">
        <f t="shared" si="1"/>
        <v>0</v>
      </c>
      <c r="G22" s="86"/>
      <c r="H22" s="80">
        <v>2843</v>
      </c>
      <c r="I22" s="76">
        <v>4.5</v>
      </c>
      <c r="J22" s="77">
        <f t="shared" si="3"/>
        <v>9</v>
      </c>
      <c r="K22" s="454" t="s">
        <v>214</v>
      </c>
      <c r="L22" s="78"/>
      <c r="M22" s="43">
        <f t="shared" si="2"/>
        <v>0</v>
      </c>
    </row>
    <row r="23" spans="1:13" ht="30" customHeight="1" thickBot="1" x14ac:dyDescent="0.35">
      <c r="A23" s="87" t="s">
        <v>212</v>
      </c>
      <c r="B23" s="88">
        <v>12.5</v>
      </c>
      <c r="C23" s="42">
        <f t="shared" si="0"/>
        <v>25</v>
      </c>
      <c r="D23" s="90" t="s">
        <v>213</v>
      </c>
      <c r="E23" s="91"/>
      <c r="F23" s="92">
        <f t="shared" si="1"/>
        <v>0</v>
      </c>
      <c r="G23" s="86"/>
      <c r="H23" s="93" t="s">
        <v>1841</v>
      </c>
      <c r="I23" s="76">
        <v>4.5</v>
      </c>
      <c r="J23" s="77">
        <f t="shared" ref="J23" si="4">I23*2</f>
        <v>9</v>
      </c>
      <c r="K23" s="533" t="s">
        <v>1840</v>
      </c>
      <c r="L23" s="78"/>
      <c r="M23" s="43">
        <f t="shared" ref="M23" si="5">I23*L23</f>
        <v>0</v>
      </c>
    </row>
    <row r="24" spans="1:13" ht="30" customHeight="1" thickBot="1" x14ac:dyDescent="0.35">
      <c r="A24" s="87" t="s">
        <v>215</v>
      </c>
      <c r="B24" s="88">
        <v>12.5</v>
      </c>
      <c r="C24" s="42">
        <f t="shared" si="0"/>
        <v>25</v>
      </c>
      <c r="D24" s="90" t="s">
        <v>216</v>
      </c>
      <c r="E24" s="91"/>
      <c r="F24" s="92">
        <f t="shared" si="1"/>
        <v>0</v>
      </c>
      <c r="G24" s="86"/>
      <c r="H24" s="259" t="s">
        <v>1844</v>
      </c>
      <c r="I24" s="76">
        <v>4.5</v>
      </c>
      <c r="J24" s="257">
        <f>I24*2</f>
        <v>9</v>
      </c>
      <c r="K24" s="534" t="s">
        <v>1843</v>
      </c>
      <c r="L24" s="258"/>
      <c r="M24" s="246">
        <f>I24*L24</f>
        <v>0</v>
      </c>
    </row>
    <row r="25" spans="1:13" ht="30" customHeight="1" thickBot="1" x14ac:dyDescent="0.35">
      <c r="A25" s="416" t="s">
        <v>1660</v>
      </c>
      <c r="B25" s="417">
        <v>17.5</v>
      </c>
      <c r="C25" s="410">
        <f t="shared" si="0"/>
        <v>35</v>
      </c>
      <c r="D25" s="460" t="s">
        <v>1659</v>
      </c>
      <c r="E25" s="444"/>
      <c r="F25" s="412">
        <f t="shared" si="1"/>
        <v>0</v>
      </c>
      <c r="G25" s="86"/>
      <c r="H25" s="93" t="s">
        <v>1845</v>
      </c>
      <c r="I25" s="76">
        <v>9.5</v>
      </c>
      <c r="J25" s="77">
        <f>I25*2</f>
        <v>19</v>
      </c>
      <c r="K25" s="533" t="s">
        <v>1842</v>
      </c>
      <c r="L25" s="78"/>
      <c r="M25" s="43">
        <f>I25*L25</f>
        <v>0</v>
      </c>
    </row>
    <row r="26" spans="1:13" ht="30" customHeight="1" thickBot="1" x14ac:dyDescent="0.35">
      <c r="A26" s="416" t="s">
        <v>1661</v>
      </c>
      <c r="B26" s="417">
        <v>17.5</v>
      </c>
      <c r="C26" s="410">
        <f t="shared" si="0"/>
        <v>35</v>
      </c>
      <c r="D26" s="460" t="s">
        <v>1663</v>
      </c>
      <c r="E26" s="444"/>
      <c r="F26" s="412">
        <f t="shared" si="1"/>
        <v>0</v>
      </c>
      <c r="G26" s="86"/>
      <c r="H26" s="256" t="s">
        <v>1046</v>
      </c>
      <c r="I26" s="76">
        <v>4.5</v>
      </c>
      <c r="J26" s="77">
        <f t="shared" si="3"/>
        <v>9</v>
      </c>
      <c r="K26" s="458" t="s">
        <v>1013</v>
      </c>
      <c r="L26" s="258"/>
      <c r="M26" s="43">
        <f t="shared" si="2"/>
        <v>0</v>
      </c>
    </row>
    <row r="27" spans="1:13" ht="30" customHeight="1" thickBot="1" x14ac:dyDescent="0.35">
      <c r="A27" s="416" t="s">
        <v>1662</v>
      </c>
      <c r="B27" s="417">
        <v>17.5</v>
      </c>
      <c r="C27" s="410">
        <f t="shared" si="0"/>
        <v>35</v>
      </c>
      <c r="D27" s="460" t="s">
        <v>1682</v>
      </c>
      <c r="E27" s="444"/>
      <c r="F27" s="412">
        <f t="shared" si="1"/>
        <v>0</v>
      </c>
      <c r="G27" s="86"/>
      <c r="H27" s="256" t="s">
        <v>1047</v>
      </c>
      <c r="I27" s="76">
        <v>9.5</v>
      </c>
      <c r="J27" s="77">
        <f t="shared" si="3"/>
        <v>19</v>
      </c>
      <c r="K27" s="458" t="s">
        <v>1014</v>
      </c>
      <c r="L27" s="258"/>
      <c r="M27" s="43">
        <f t="shared" si="2"/>
        <v>0</v>
      </c>
    </row>
    <row r="28" spans="1:13" ht="30" customHeight="1" thickBot="1" x14ac:dyDescent="0.35">
      <c r="A28" s="32" t="s">
        <v>920</v>
      </c>
      <c r="B28" s="30">
        <v>15.5</v>
      </c>
      <c r="C28" s="42">
        <f t="shared" si="0"/>
        <v>31</v>
      </c>
      <c r="D28" s="40" t="s">
        <v>4</v>
      </c>
      <c r="E28" s="32"/>
      <c r="F28" s="33">
        <f t="shared" si="1"/>
        <v>0</v>
      </c>
      <c r="G28" s="86"/>
      <c r="H28" s="94">
        <v>14968</v>
      </c>
      <c r="I28" s="76">
        <v>4.5</v>
      </c>
      <c r="J28" s="77">
        <f t="shared" si="3"/>
        <v>9</v>
      </c>
      <c r="K28" s="454" t="s">
        <v>1636</v>
      </c>
      <c r="L28" s="78"/>
      <c r="M28" s="43">
        <f t="shared" si="2"/>
        <v>0</v>
      </c>
    </row>
    <row r="29" spans="1:13" ht="30" customHeight="1" thickBot="1" x14ac:dyDescent="0.35">
      <c r="A29" s="32" t="s">
        <v>921</v>
      </c>
      <c r="B29" s="30">
        <v>13.5</v>
      </c>
      <c r="C29" s="42">
        <f t="shared" si="0"/>
        <v>27</v>
      </c>
      <c r="D29" s="40" t="s">
        <v>924</v>
      </c>
      <c r="E29" s="32"/>
      <c r="F29" s="33">
        <f t="shared" si="1"/>
        <v>0</v>
      </c>
      <c r="G29" s="99"/>
      <c r="H29" s="93">
        <v>11721</v>
      </c>
      <c r="I29" s="76">
        <v>4.5</v>
      </c>
      <c r="J29" s="77">
        <f t="shared" si="3"/>
        <v>9</v>
      </c>
      <c r="K29" s="457" t="s">
        <v>910</v>
      </c>
      <c r="L29" s="78"/>
      <c r="M29" s="43">
        <f t="shared" si="2"/>
        <v>0</v>
      </c>
    </row>
    <row r="30" spans="1:13" ht="30" customHeight="1" thickBot="1" x14ac:dyDescent="0.35">
      <c r="A30" s="416" t="s">
        <v>1559</v>
      </c>
      <c r="B30" s="417">
        <v>15.5</v>
      </c>
      <c r="C30" s="42">
        <f t="shared" si="0"/>
        <v>31</v>
      </c>
      <c r="D30" s="413" t="s">
        <v>1560</v>
      </c>
      <c r="E30" s="416"/>
      <c r="F30" s="418">
        <f t="shared" si="1"/>
        <v>0</v>
      </c>
      <c r="G30" s="99"/>
      <c r="H30" s="93">
        <v>11722</v>
      </c>
      <c r="I30" s="76">
        <v>4.5</v>
      </c>
      <c r="J30" s="77">
        <f t="shared" si="3"/>
        <v>9</v>
      </c>
      <c r="K30" s="457" t="s">
        <v>1745</v>
      </c>
      <c r="L30" s="78"/>
      <c r="M30" s="43">
        <f t="shared" si="2"/>
        <v>0</v>
      </c>
    </row>
    <row r="31" spans="1:13" ht="30" customHeight="1" thickBot="1" x14ac:dyDescent="0.35">
      <c r="A31" s="32" t="s">
        <v>219</v>
      </c>
      <c r="B31" s="30">
        <v>12.5</v>
      </c>
      <c r="C31" s="42">
        <f t="shared" si="0"/>
        <v>25</v>
      </c>
      <c r="D31" s="40" t="s">
        <v>220</v>
      </c>
      <c r="E31" s="36"/>
      <c r="F31" s="43">
        <f t="shared" si="1"/>
        <v>0</v>
      </c>
      <c r="G31" s="99"/>
      <c r="H31" s="502" t="s">
        <v>1762</v>
      </c>
      <c r="I31" s="467">
        <v>4.5</v>
      </c>
      <c r="J31" s="468">
        <f t="shared" si="3"/>
        <v>9</v>
      </c>
      <c r="K31" s="503" t="s">
        <v>1764</v>
      </c>
      <c r="L31" s="479"/>
      <c r="M31" s="412">
        <f t="shared" si="2"/>
        <v>0</v>
      </c>
    </row>
    <row r="32" spans="1:13" ht="30" customHeight="1" thickBot="1" x14ac:dyDescent="0.35">
      <c r="A32" s="95" t="s">
        <v>221</v>
      </c>
      <c r="B32" s="96">
        <v>13</v>
      </c>
      <c r="C32" s="42">
        <f t="shared" si="0"/>
        <v>26</v>
      </c>
      <c r="D32" s="98" t="s">
        <v>222</v>
      </c>
      <c r="E32" s="36"/>
      <c r="F32" s="43">
        <f t="shared" si="1"/>
        <v>0</v>
      </c>
      <c r="G32" s="99"/>
      <c r="H32" s="502" t="s">
        <v>1763</v>
      </c>
      <c r="I32" s="467">
        <v>4.5</v>
      </c>
      <c r="J32" s="468">
        <f t="shared" si="3"/>
        <v>9</v>
      </c>
      <c r="K32" s="503" t="s">
        <v>1765</v>
      </c>
      <c r="L32" s="479"/>
      <c r="M32" s="412">
        <f t="shared" si="2"/>
        <v>0</v>
      </c>
    </row>
    <row r="33" spans="1:13" ht="30" customHeight="1" thickBot="1" x14ac:dyDescent="0.35">
      <c r="A33" s="32" t="s">
        <v>223</v>
      </c>
      <c r="B33" s="30">
        <v>12.5</v>
      </c>
      <c r="C33" s="42">
        <f t="shared" si="0"/>
        <v>25</v>
      </c>
      <c r="D33" s="39" t="s">
        <v>224</v>
      </c>
      <c r="E33" s="36"/>
      <c r="F33" s="43">
        <f t="shared" si="1"/>
        <v>0</v>
      </c>
      <c r="G33" s="99"/>
      <c r="H33" s="80">
        <v>15110</v>
      </c>
      <c r="I33" s="76">
        <v>4.5</v>
      </c>
      <c r="J33" s="77">
        <f t="shared" si="3"/>
        <v>9</v>
      </c>
      <c r="K33" s="454" t="s">
        <v>231</v>
      </c>
      <c r="L33" s="78"/>
      <c r="M33" s="43">
        <f t="shared" si="2"/>
        <v>0</v>
      </c>
    </row>
    <row r="34" spans="1:13" ht="30" customHeight="1" thickBot="1" x14ac:dyDescent="0.35">
      <c r="A34" s="32" t="s">
        <v>225</v>
      </c>
      <c r="B34" s="30">
        <v>13</v>
      </c>
      <c r="C34" s="42">
        <f t="shared" si="0"/>
        <v>26</v>
      </c>
      <c r="D34" s="39" t="s">
        <v>226</v>
      </c>
      <c r="E34" s="36"/>
      <c r="F34" s="43">
        <f t="shared" si="1"/>
        <v>0</v>
      </c>
      <c r="G34" s="99"/>
      <c r="H34" s="80">
        <v>14967</v>
      </c>
      <c r="I34" s="76">
        <v>4.5</v>
      </c>
      <c r="J34" s="77">
        <f t="shared" si="3"/>
        <v>9</v>
      </c>
      <c r="K34" s="454" t="s">
        <v>911</v>
      </c>
      <c r="L34" s="78"/>
      <c r="M34" s="43">
        <f t="shared" si="2"/>
        <v>0</v>
      </c>
    </row>
    <row r="35" spans="1:13" ht="30" customHeight="1" thickBot="1" x14ac:dyDescent="0.35">
      <c r="A35" s="416" t="s">
        <v>1700</v>
      </c>
      <c r="B35" s="417">
        <v>12.5</v>
      </c>
      <c r="C35" s="410">
        <f t="shared" si="0"/>
        <v>25</v>
      </c>
      <c r="D35" s="460" t="s">
        <v>1699</v>
      </c>
      <c r="E35" s="444"/>
      <c r="F35" s="412">
        <f t="shared" si="1"/>
        <v>0</v>
      </c>
      <c r="G35" s="102"/>
      <c r="H35" s="466">
        <v>2643</v>
      </c>
      <c r="I35" s="467">
        <v>4.5</v>
      </c>
      <c r="J35" s="468">
        <f t="shared" si="3"/>
        <v>9</v>
      </c>
      <c r="K35" s="478" t="s">
        <v>1746</v>
      </c>
      <c r="L35" s="479"/>
      <c r="M35" s="412">
        <f t="shared" si="2"/>
        <v>0</v>
      </c>
    </row>
    <row r="36" spans="1:13" ht="30" customHeight="1" thickBot="1" x14ac:dyDescent="0.35">
      <c r="A36" s="32" t="s">
        <v>232</v>
      </c>
      <c r="B36" s="30">
        <v>14.5</v>
      </c>
      <c r="C36" s="42">
        <f t="shared" si="0"/>
        <v>29</v>
      </c>
      <c r="D36" s="40" t="s">
        <v>233</v>
      </c>
      <c r="E36" s="36"/>
      <c r="F36" s="43">
        <f t="shared" si="1"/>
        <v>0</v>
      </c>
      <c r="G36" s="102"/>
      <c r="H36" s="100">
        <v>123</v>
      </c>
      <c r="I36" s="76">
        <v>4.5</v>
      </c>
      <c r="J36" s="77">
        <f t="shared" si="3"/>
        <v>9</v>
      </c>
      <c r="K36" s="459" t="s">
        <v>1637</v>
      </c>
      <c r="L36" s="78"/>
      <c r="M36" s="43">
        <f t="shared" si="2"/>
        <v>0</v>
      </c>
    </row>
    <row r="37" spans="1:13" ht="30" customHeight="1" thickBot="1" x14ac:dyDescent="0.35">
      <c r="A37" s="32" t="s">
        <v>229</v>
      </c>
      <c r="B37" s="30">
        <v>11</v>
      </c>
      <c r="C37" s="42">
        <f t="shared" si="0"/>
        <v>22</v>
      </c>
      <c r="D37" s="40" t="s">
        <v>230</v>
      </c>
      <c r="E37" s="36"/>
      <c r="F37" s="43">
        <f t="shared" si="1"/>
        <v>0</v>
      </c>
      <c r="G37" s="102"/>
      <c r="H37" s="80">
        <v>5827</v>
      </c>
      <c r="I37" s="76">
        <v>4.5</v>
      </c>
      <c r="J37" s="77">
        <f t="shared" si="3"/>
        <v>9</v>
      </c>
      <c r="K37" s="454" t="s">
        <v>235</v>
      </c>
      <c r="L37" s="78"/>
      <c r="M37" s="43">
        <f t="shared" si="2"/>
        <v>0</v>
      </c>
    </row>
    <row r="38" spans="1:13" ht="30" customHeight="1" thickBot="1" x14ac:dyDescent="0.35">
      <c r="A38" s="746" t="s">
        <v>155</v>
      </c>
      <c r="B38" s="746"/>
      <c r="C38" s="746"/>
      <c r="D38" s="746"/>
      <c r="E38" s="746"/>
      <c r="F38" s="746"/>
      <c r="G38" s="102"/>
      <c r="H38" s="80">
        <v>15598</v>
      </c>
      <c r="I38" s="76">
        <v>4.5</v>
      </c>
      <c r="J38" s="77">
        <f t="shared" si="3"/>
        <v>9</v>
      </c>
      <c r="K38" s="454" t="s">
        <v>912</v>
      </c>
      <c r="L38" s="78"/>
      <c r="M38" s="43">
        <f t="shared" si="2"/>
        <v>0</v>
      </c>
    </row>
    <row r="39" spans="1:13" ht="30" customHeight="1" thickBot="1" x14ac:dyDescent="0.35">
      <c r="A39" s="29" t="s">
        <v>156</v>
      </c>
      <c r="B39" s="42">
        <v>14.5</v>
      </c>
      <c r="C39" s="42">
        <f t="shared" ref="C39:C45" si="6">B39*2</f>
        <v>29</v>
      </c>
      <c r="D39" s="40" t="s">
        <v>157</v>
      </c>
      <c r="E39" s="7"/>
      <c r="F39" s="43">
        <f t="shared" ref="F39:F45" si="7">SUM(B39*E39)</f>
        <v>0</v>
      </c>
      <c r="G39" s="102"/>
      <c r="H39" s="466">
        <v>666</v>
      </c>
      <c r="I39" s="467">
        <v>4.5</v>
      </c>
      <c r="J39" s="468">
        <f t="shared" si="3"/>
        <v>9</v>
      </c>
      <c r="K39" s="478" t="s">
        <v>1747</v>
      </c>
      <c r="L39" s="479"/>
      <c r="M39" s="412">
        <f t="shared" si="2"/>
        <v>0</v>
      </c>
    </row>
    <row r="40" spans="1:13" ht="30" customHeight="1" thickBot="1" x14ac:dyDescent="0.35">
      <c r="A40" s="29" t="s">
        <v>158</v>
      </c>
      <c r="B40" s="42">
        <v>11</v>
      </c>
      <c r="C40" s="42">
        <f t="shared" si="6"/>
        <v>22</v>
      </c>
      <c r="D40" s="44" t="s">
        <v>159</v>
      </c>
      <c r="E40" s="7"/>
      <c r="F40" s="43">
        <f t="shared" si="7"/>
        <v>0</v>
      </c>
      <c r="G40" s="102"/>
      <c r="H40" s="100">
        <v>2653</v>
      </c>
      <c r="I40" s="76">
        <v>4.5</v>
      </c>
      <c r="J40" s="77">
        <f t="shared" si="3"/>
        <v>9</v>
      </c>
      <c r="K40" s="459" t="s">
        <v>1638</v>
      </c>
      <c r="L40" s="78"/>
      <c r="M40" s="43">
        <f t="shared" si="2"/>
        <v>0</v>
      </c>
    </row>
    <row r="41" spans="1:13" ht="30" customHeight="1" thickBot="1" x14ac:dyDescent="0.35">
      <c r="A41" s="29" t="s">
        <v>160</v>
      </c>
      <c r="B41" s="42">
        <v>11</v>
      </c>
      <c r="C41" s="42">
        <f t="shared" si="6"/>
        <v>22</v>
      </c>
      <c r="D41" s="44" t="s">
        <v>161</v>
      </c>
      <c r="E41" s="7"/>
      <c r="F41" s="43">
        <f t="shared" si="7"/>
        <v>0</v>
      </c>
      <c r="G41" s="102"/>
      <c r="H41" s="79">
        <v>15655</v>
      </c>
      <c r="I41" s="76">
        <v>4.5</v>
      </c>
      <c r="J41" s="77">
        <f t="shared" si="3"/>
        <v>9</v>
      </c>
      <c r="K41" s="453" t="s">
        <v>237</v>
      </c>
      <c r="L41" s="78"/>
      <c r="M41" s="43">
        <f t="shared" si="2"/>
        <v>0</v>
      </c>
    </row>
    <row r="42" spans="1:13" ht="30" customHeight="1" thickBot="1" x14ac:dyDescent="0.35">
      <c r="A42" s="29" t="s">
        <v>162</v>
      </c>
      <c r="B42" s="42">
        <v>15.5</v>
      </c>
      <c r="C42" s="42">
        <f t="shared" si="6"/>
        <v>31</v>
      </c>
      <c r="D42" s="40" t="s">
        <v>163</v>
      </c>
      <c r="E42" s="7"/>
      <c r="F42" s="43">
        <f t="shared" si="7"/>
        <v>0</v>
      </c>
      <c r="H42" s="79">
        <v>15656</v>
      </c>
      <c r="I42" s="76">
        <v>4.5</v>
      </c>
      <c r="J42" s="77">
        <f t="shared" si="3"/>
        <v>9</v>
      </c>
      <c r="K42" s="452" t="s">
        <v>913</v>
      </c>
      <c r="L42" s="78"/>
      <c r="M42" s="43">
        <f t="shared" si="2"/>
        <v>0</v>
      </c>
    </row>
    <row r="43" spans="1:13" ht="30" customHeight="1" thickBot="1" x14ac:dyDescent="0.35">
      <c r="A43" s="29" t="s">
        <v>164</v>
      </c>
      <c r="B43" s="42">
        <v>11</v>
      </c>
      <c r="C43" s="42">
        <f t="shared" si="6"/>
        <v>22</v>
      </c>
      <c r="D43" s="44" t="s">
        <v>165</v>
      </c>
      <c r="E43" s="7"/>
      <c r="F43" s="43">
        <f t="shared" si="7"/>
        <v>0</v>
      </c>
      <c r="H43" s="81">
        <v>15601</v>
      </c>
      <c r="I43" s="76">
        <v>4.5</v>
      </c>
      <c r="J43" s="77">
        <f t="shared" si="3"/>
        <v>9</v>
      </c>
      <c r="K43" s="453" t="s">
        <v>238</v>
      </c>
      <c r="L43" s="78"/>
      <c r="M43" s="43">
        <f t="shared" si="2"/>
        <v>0</v>
      </c>
    </row>
    <row r="44" spans="1:13" ht="30" customHeight="1" thickBot="1" x14ac:dyDescent="0.35">
      <c r="A44" s="29" t="s">
        <v>166</v>
      </c>
      <c r="B44" s="42">
        <v>11</v>
      </c>
      <c r="C44" s="42">
        <f t="shared" si="6"/>
        <v>22</v>
      </c>
      <c r="D44" s="44" t="s">
        <v>167</v>
      </c>
      <c r="E44" s="7"/>
      <c r="F44" s="43">
        <f t="shared" si="7"/>
        <v>0</v>
      </c>
      <c r="H44" s="81">
        <v>15602</v>
      </c>
      <c r="I44" s="76">
        <v>4.5</v>
      </c>
      <c r="J44" s="77">
        <f t="shared" si="3"/>
        <v>9</v>
      </c>
      <c r="K44" s="454" t="s">
        <v>239</v>
      </c>
      <c r="L44" s="78"/>
      <c r="M44" s="43">
        <f t="shared" si="2"/>
        <v>0</v>
      </c>
    </row>
    <row r="45" spans="1:13" ht="30" customHeight="1" thickBot="1" x14ac:dyDescent="0.35">
      <c r="A45" s="29" t="s">
        <v>168</v>
      </c>
      <c r="B45" s="42">
        <v>11</v>
      </c>
      <c r="C45" s="42">
        <f t="shared" si="6"/>
        <v>22</v>
      </c>
      <c r="D45" s="44" t="s">
        <v>169</v>
      </c>
      <c r="E45" s="7"/>
      <c r="F45" s="43">
        <f t="shared" si="7"/>
        <v>0</v>
      </c>
      <c r="H45" s="80">
        <v>15604</v>
      </c>
      <c r="I45" s="76">
        <v>4.5</v>
      </c>
      <c r="J45" s="77">
        <f t="shared" si="3"/>
        <v>9</v>
      </c>
      <c r="K45" s="454" t="s">
        <v>240</v>
      </c>
      <c r="L45" s="78"/>
      <c r="M45" s="43">
        <f t="shared" si="2"/>
        <v>0</v>
      </c>
    </row>
    <row r="46" spans="1:13" ht="30" customHeight="1" thickBot="1" x14ac:dyDescent="0.35">
      <c r="A46" s="764" t="s">
        <v>1189</v>
      </c>
      <c r="B46" s="765"/>
      <c r="C46" s="765"/>
      <c r="D46" s="765"/>
      <c r="E46" s="765"/>
      <c r="F46" s="766"/>
      <c r="H46" s="80">
        <v>15938</v>
      </c>
      <c r="I46" s="76">
        <v>4.5</v>
      </c>
      <c r="J46" s="77">
        <f t="shared" si="3"/>
        <v>9</v>
      </c>
      <c r="K46" s="454" t="s">
        <v>1639</v>
      </c>
      <c r="L46" s="78"/>
      <c r="M46" s="43">
        <f t="shared" si="2"/>
        <v>0</v>
      </c>
    </row>
    <row r="47" spans="1:13" ht="30" customHeight="1" thickBot="1" x14ac:dyDescent="0.35">
      <c r="A47" s="425" t="s">
        <v>1557</v>
      </c>
      <c r="B47" s="426">
        <v>11</v>
      </c>
      <c r="C47" s="426">
        <f>B47*2</f>
        <v>22</v>
      </c>
      <c r="D47" s="427" t="s">
        <v>1544</v>
      </c>
      <c r="E47" s="428"/>
      <c r="F47" s="105">
        <f>B47*E47</f>
        <v>0</v>
      </c>
      <c r="H47" s="80">
        <v>16278</v>
      </c>
      <c r="I47" s="76">
        <v>10</v>
      </c>
      <c r="J47" s="77">
        <f t="shared" si="3"/>
        <v>20</v>
      </c>
      <c r="K47" s="454" t="s">
        <v>1640</v>
      </c>
      <c r="L47" s="78"/>
      <c r="M47" s="43">
        <f t="shared" si="2"/>
        <v>0</v>
      </c>
    </row>
    <row r="48" spans="1:13" ht="30" customHeight="1" thickBot="1" x14ac:dyDescent="0.35">
      <c r="A48" s="106">
        <v>15125</v>
      </c>
      <c r="B48" s="107">
        <v>4.25</v>
      </c>
      <c r="C48" s="108">
        <f>B48*2</f>
        <v>8.5</v>
      </c>
      <c r="D48" s="109" t="s">
        <v>919</v>
      </c>
      <c r="E48" s="106"/>
      <c r="F48" s="92">
        <f>B48*E48</f>
        <v>0</v>
      </c>
      <c r="H48" s="79">
        <v>15937</v>
      </c>
      <c r="I48" s="76">
        <v>4.5</v>
      </c>
      <c r="J48" s="77">
        <f t="shared" si="3"/>
        <v>9</v>
      </c>
      <c r="K48" s="452" t="s">
        <v>1641</v>
      </c>
      <c r="L48" s="78"/>
      <c r="M48" s="43">
        <f t="shared" si="2"/>
        <v>0</v>
      </c>
    </row>
    <row r="49" spans="1:13" ht="30" customHeight="1" thickBot="1" x14ac:dyDescent="0.35">
      <c r="A49" s="231" t="s">
        <v>1010</v>
      </c>
      <c r="B49" s="232">
        <v>4.25</v>
      </c>
      <c r="C49" s="233">
        <f>B49*2</f>
        <v>8.5</v>
      </c>
      <c r="D49" s="234" t="s">
        <v>1009</v>
      </c>
      <c r="E49" s="235"/>
      <c r="F49" s="229">
        <f>B49*E49</f>
        <v>0</v>
      </c>
      <c r="H49" s="466">
        <v>16549</v>
      </c>
      <c r="I49" s="467">
        <v>4.5</v>
      </c>
      <c r="J49" s="468">
        <f t="shared" si="3"/>
        <v>9</v>
      </c>
      <c r="K49" s="573" t="s">
        <v>1696</v>
      </c>
      <c r="L49" s="544"/>
      <c r="M49" s="412">
        <f t="shared" si="2"/>
        <v>0</v>
      </c>
    </row>
    <row r="50" spans="1:13" ht="30" customHeight="1" thickBot="1" x14ac:dyDescent="0.35">
      <c r="A50" s="106">
        <v>14330</v>
      </c>
      <c r="B50" s="107">
        <v>12</v>
      </c>
      <c r="C50" s="108">
        <f>B50*2</f>
        <v>24</v>
      </c>
      <c r="D50" s="109" t="s">
        <v>1744</v>
      </c>
      <c r="E50" s="106"/>
      <c r="F50" s="92">
        <f>B50*E50</f>
        <v>0</v>
      </c>
      <c r="H50" s="541">
        <v>15939</v>
      </c>
      <c r="I50" s="542">
        <v>4.5</v>
      </c>
      <c r="J50" s="543">
        <f t="shared" si="3"/>
        <v>9</v>
      </c>
      <c r="K50" s="584" t="s">
        <v>1996</v>
      </c>
      <c r="L50" s="544"/>
      <c r="M50" s="545">
        <f t="shared" si="2"/>
        <v>0</v>
      </c>
    </row>
    <row r="51" spans="1:13" ht="30" customHeight="1" thickBot="1" x14ac:dyDescent="0.35">
      <c r="H51" s="103">
        <v>15606</v>
      </c>
      <c r="I51" s="76">
        <v>4.5</v>
      </c>
      <c r="J51" s="77">
        <f t="shared" si="3"/>
        <v>9</v>
      </c>
      <c r="K51" s="104" t="s">
        <v>244</v>
      </c>
      <c r="L51" s="78"/>
      <c r="M51" s="43">
        <f t="shared" si="2"/>
        <v>0</v>
      </c>
    </row>
    <row r="52" spans="1:13" ht="30" customHeight="1" thickBot="1" x14ac:dyDescent="0.35"/>
    <row r="53" spans="1:13" ht="30" customHeight="1" thickBot="1" x14ac:dyDescent="0.35">
      <c r="H53" s="112" t="s">
        <v>1098</v>
      </c>
      <c r="I53" s="113"/>
      <c r="J53" s="113"/>
      <c r="K53" s="114"/>
      <c r="L53" s="756">
        <f>SUM(F4:F50,M4:M51)</f>
        <v>0</v>
      </c>
      <c r="M53" s="757"/>
    </row>
    <row r="54" spans="1:13" ht="30" customHeight="1" x14ac:dyDescent="0.3"/>
    <row r="55" spans="1:13" ht="30" customHeight="1" x14ac:dyDescent="0.3"/>
    <row r="56" spans="1:13" ht="30" customHeight="1" x14ac:dyDescent="0.3"/>
    <row r="57" spans="1:13" ht="30" customHeight="1" x14ac:dyDescent="0.3">
      <c r="L57" s="110"/>
    </row>
    <row r="58" spans="1:13" ht="30" customHeight="1" x14ac:dyDescent="0.3"/>
    <row r="59" spans="1:13" ht="30" customHeight="1" x14ac:dyDescent="0.3">
      <c r="L59" s="758"/>
      <c r="M59" s="758"/>
    </row>
    <row r="60" spans="1:13" ht="30" customHeight="1" x14ac:dyDescent="0.3"/>
    <row r="61" spans="1:13" ht="30" customHeight="1" x14ac:dyDescent="0.3"/>
    <row r="62" spans="1:13" ht="30" customHeight="1" x14ac:dyDescent="0.3">
      <c r="H62" s="8"/>
      <c r="I62" s="8"/>
      <c r="J62" s="8"/>
      <c r="K62" s="8"/>
    </row>
    <row r="63" spans="1:13" ht="30" customHeight="1" x14ac:dyDescent="0.3"/>
    <row r="64" spans="1:13" ht="30" customHeight="1" x14ac:dyDescent="0.3"/>
    <row r="65" spans="1:1" ht="30" customHeight="1" x14ac:dyDescent="0.3"/>
    <row r="66" spans="1:1" ht="30" customHeight="1" x14ac:dyDescent="0.3">
      <c r="A66" s="60"/>
    </row>
    <row r="67" spans="1:1" ht="30" customHeight="1" x14ac:dyDescent="0.3"/>
    <row r="68" spans="1:1" ht="30" customHeight="1" x14ac:dyDescent="0.3"/>
    <row r="69" spans="1:1" ht="30" customHeight="1" x14ac:dyDescent="0.3"/>
    <row r="70" spans="1:1" ht="30" customHeight="1" x14ac:dyDescent="0.3"/>
    <row r="71" spans="1:1" ht="30" customHeight="1" x14ac:dyDescent="0.3"/>
    <row r="72" spans="1:1" ht="30" customHeight="1" x14ac:dyDescent="0.3"/>
    <row r="73" spans="1:1" ht="30" customHeight="1" x14ac:dyDescent="0.3"/>
    <row r="74" spans="1:1" ht="30" customHeight="1" x14ac:dyDescent="0.3"/>
    <row r="75" spans="1:1" ht="30" customHeight="1" x14ac:dyDescent="0.3"/>
    <row r="76" spans="1:1" ht="30" customHeight="1" x14ac:dyDescent="0.3"/>
    <row r="77" spans="1:1" ht="30" customHeight="1" x14ac:dyDescent="0.3"/>
    <row r="78" spans="1:1" ht="30" customHeight="1" x14ac:dyDescent="0.3"/>
    <row r="79" spans="1:1" ht="30" customHeight="1" x14ac:dyDescent="0.3"/>
    <row r="80" spans="1:1" ht="30" customHeight="1" x14ac:dyDescent="0.3"/>
    <row r="81" spans="1:6" ht="30" customHeight="1" x14ac:dyDescent="0.3"/>
    <row r="82" spans="1:6" ht="30" customHeight="1" x14ac:dyDescent="0.3"/>
    <row r="83" spans="1:6" ht="30" customHeight="1" x14ac:dyDescent="0.3"/>
    <row r="94" spans="1:6" ht="21" x14ac:dyDescent="0.3">
      <c r="A94" s="56"/>
      <c r="B94" s="57"/>
      <c r="C94" s="57"/>
      <c r="D94" s="58"/>
      <c r="E94" s="59"/>
      <c r="F94" s="111"/>
    </row>
    <row r="95" spans="1:6" ht="21" x14ac:dyDescent="0.3">
      <c r="B95" s="57"/>
      <c r="C95" s="57"/>
      <c r="D95" s="58"/>
      <c r="E95" s="59"/>
      <c r="F95" s="111"/>
    </row>
    <row r="96" spans="1:6" ht="21" x14ac:dyDescent="0.3">
      <c r="A96" s="56"/>
      <c r="B96" s="57"/>
      <c r="C96" s="57"/>
      <c r="D96" s="58"/>
      <c r="E96" s="59"/>
      <c r="F96" s="111"/>
    </row>
    <row r="97" spans="1:6" ht="21" x14ac:dyDescent="0.3">
      <c r="A97" s="56"/>
      <c r="B97" s="57"/>
      <c r="C97" s="57"/>
      <c r="D97" s="58"/>
      <c r="E97" s="59"/>
      <c r="F97" s="111"/>
    </row>
    <row r="98" spans="1:6" ht="21" x14ac:dyDescent="0.3">
      <c r="A98" s="56"/>
      <c r="B98" s="57"/>
      <c r="C98" s="57"/>
      <c r="D98" s="58"/>
      <c r="E98" s="59"/>
      <c r="F98" s="111"/>
    </row>
    <row r="99" spans="1:6" ht="21" x14ac:dyDescent="0.3">
      <c r="A99" s="56"/>
    </row>
    <row r="100" spans="1:6" x14ac:dyDescent="0.3">
      <c r="A100" s="115"/>
    </row>
    <row r="101" spans="1:6" ht="21" x14ac:dyDescent="0.3">
      <c r="B101" s="116"/>
      <c r="C101" s="117"/>
      <c r="D101" s="117"/>
    </row>
    <row r="103" spans="1:6" x14ac:dyDescent="0.3">
      <c r="A103" s="115"/>
    </row>
    <row r="104" spans="1:6" x14ac:dyDescent="0.3">
      <c r="A104" s="115"/>
    </row>
  </sheetData>
  <sortState ref="A4:F37">
    <sortCondition ref="D4:D37"/>
  </sortState>
  <mergeCells count="8">
    <mergeCell ref="L53:M53"/>
    <mergeCell ref="L59:M59"/>
    <mergeCell ref="A1:B1"/>
    <mergeCell ref="C1:F1"/>
    <mergeCell ref="A3:F3"/>
    <mergeCell ref="H3:M3"/>
    <mergeCell ref="A46:F46"/>
    <mergeCell ref="A38:F38"/>
  </mergeCells>
  <printOptions horizontalCentered="1"/>
  <pageMargins left="0.7" right="0.7" top="0.75" bottom="0.75" header="0.3" footer="0.3"/>
  <pageSetup scale="38" orientation="portrait" r:id="rId1"/>
  <headerFooter>
    <oddFooter>&amp;L&amp;D&amp;C&amp;A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view="pageBreakPreview" zoomScale="60" zoomScaleNormal="60" workbookViewId="0">
      <selection activeCell="K41" sqref="K41"/>
    </sheetView>
  </sheetViews>
  <sheetFormatPr defaultRowHeight="16.5" x14ac:dyDescent="0.3"/>
  <cols>
    <col min="1" max="1" width="9.140625" style="9"/>
    <col min="2" max="3" width="10" style="9" bestFit="1" customWidth="1"/>
    <col min="4" max="4" width="59.5703125" style="9" bestFit="1" customWidth="1"/>
    <col min="5" max="5" width="9.140625" style="9"/>
    <col min="6" max="6" width="15.5703125" style="9" customWidth="1"/>
    <col min="7" max="7" width="5.5703125" style="9" customWidth="1"/>
    <col min="8" max="8" width="9.28515625" style="9" bestFit="1" customWidth="1"/>
    <col min="9" max="10" width="10" style="9" bestFit="1" customWidth="1"/>
    <col min="11" max="11" width="72.42578125" style="9" bestFit="1" customWidth="1"/>
    <col min="12" max="12" width="9.140625" style="9"/>
    <col min="13" max="13" width="15.5703125" style="9" customWidth="1"/>
    <col min="14" max="16384" width="9.140625" style="9"/>
  </cols>
  <sheetData>
    <row r="1" spans="1:13" ht="39.75" customHeight="1" thickBot="1" x14ac:dyDescent="0.5">
      <c r="A1" s="768" t="s">
        <v>0</v>
      </c>
      <c r="B1" s="768"/>
      <c r="C1" s="744">
        <f>COVER!C8</f>
        <v>0</v>
      </c>
      <c r="D1" s="744"/>
      <c r="E1" s="744"/>
      <c r="F1" s="744"/>
      <c r="G1" s="142"/>
      <c r="H1" s="142"/>
      <c r="I1" s="142"/>
      <c r="J1" s="142"/>
      <c r="K1" s="143" t="s">
        <v>5</v>
      </c>
      <c r="L1" s="144">
        <v>3</v>
      </c>
      <c r="M1" s="144"/>
    </row>
    <row r="2" spans="1:13" ht="39.75" customHeight="1" thickBot="1" x14ac:dyDescent="0.35">
      <c r="A2" s="120" t="s">
        <v>174</v>
      </c>
      <c r="B2" s="121" t="s">
        <v>7</v>
      </c>
      <c r="C2" s="121" t="s">
        <v>8</v>
      </c>
      <c r="D2" s="120" t="s">
        <v>9</v>
      </c>
      <c r="E2" s="6" t="s">
        <v>12</v>
      </c>
      <c r="F2" s="6" t="s">
        <v>13</v>
      </c>
      <c r="G2" s="59"/>
      <c r="H2" s="120" t="s">
        <v>174</v>
      </c>
      <c r="I2" s="121" t="s">
        <v>7</v>
      </c>
      <c r="J2" s="121" t="s">
        <v>8</v>
      </c>
      <c r="K2" s="120" t="s">
        <v>9</v>
      </c>
      <c r="L2" s="6" t="s">
        <v>12</v>
      </c>
      <c r="M2" s="7" t="s">
        <v>13</v>
      </c>
    </row>
    <row r="3" spans="1:13" ht="30" customHeight="1" thickBot="1" x14ac:dyDescent="0.35">
      <c r="A3" s="769" t="s">
        <v>1127</v>
      </c>
      <c r="B3" s="769"/>
      <c r="C3" s="769"/>
      <c r="D3" s="769"/>
      <c r="E3" s="769"/>
      <c r="F3" s="769"/>
      <c r="H3" s="767" t="s">
        <v>1217</v>
      </c>
      <c r="I3" s="767"/>
      <c r="J3" s="767"/>
      <c r="K3" s="767"/>
      <c r="L3" s="767"/>
      <c r="M3" s="767"/>
    </row>
    <row r="4" spans="1:13" ht="30" customHeight="1" thickBot="1" x14ac:dyDescent="0.45">
      <c r="A4" s="289">
        <v>16171</v>
      </c>
      <c r="B4" s="271">
        <v>29.5</v>
      </c>
      <c r="C4" s="272">
        <f t="shared" ref="C4:C12" si="0">B4*2</f>
        <v>59</v>
      </c>
      <c r="D4" s="273" t="s">
        <v>1146</v>
      </c>
      <c r="E4" s="287"/>
      <c r="F4" s="275">
        <f t="shared" ref="F4:F12" si="1">SUM(B4*E4)</f>
        <v>0</v>
      </c>
      <c r="G4" s="145"/>
      <c r="H4" s="120" t="s">
        <v>291</v>
      </c>
      <c r="I4" s="5">
        <v>14</v>
      </c>
      <c r="J4" s="5">
        <f t="shared" ref="J4:J9" si="2">I4*2</f>
        <v>28</v>
      </c>
      <c r="K4" s="123" t="s">
        <v>292</v>
      </c>
      <c r="L4" s="6"/>
      <c r="M4" s="124">
        <f t="shared" ref="M4:M9" si="3">SUM(I4*L4)</f>
        <v>0</v>
      </c>
    </row>
    <row r="5" spans="1:13" ht="30" customHeight="1" thickBot="1" x14ac:dyDescent="0.45">
      <c r="A5" s="289">
        <v>16174</v>
      </c>
      <c r="B5" s="271">
        <v>29.5</v>
      </c>
      <c r="C5" s="272">
        <f t="shared" si="0"/>
        <v>59</v>
      </c>
      <c r="D5" s="273" t="s">
        <v>1147</v>
      </c>
      <c r="E5" s="287"/>
      <c r="F5" s="275">
        <f t="shared" si="1"/>
        <v>0</v>
      </c>
      <c r="G5" s="145"/>
      <c r="H5" s="120" t="s">
        <v>306</v>
      </c>
      <c r="I5" s="5">
        <v>15</v>
      </c>
      <c r="J5" s="5">
        <f t="shared" si="2"/>
        <v>30</v>
      </c>
      <c r="K5" s="123" t="s">
        <v>307</v>
      </c>
      <c r="L5" s="6"/>
      <c r="M5" s="124">
        <f t="shared" si="3"/>
        <v>0</v>
      </c>
    </row>
    <row r="6" spans="1:13" ht="30" customHeight="1" thickBot="1" x14ac:dyDescent="0.45">
      <c r="A6" s="289">
        <v>16169</v>
      </c>
      <c r="B6" s="271">
        <v>29.5</v>
      </c>
      <c r="C6" s="272">
        <f t="shared" si="0"/>
        <v>59</v>
      </c>
      <c r="D6" s="273" t="s">
        <v>1149</v>
      </c>
      <c r="E6" s="287"/>
      <c r="F6" s="275">
        <f t="shared" si="1"/>
        <v>0</v>
      </c>
      <c r="G6" s="145"/>
      <c r="H6" s="120" t="s">
        <v>294</v>
      </c>
      <c r="I6" s="5">
        <v>21</v>
      </c>
      <c r="J6" s="5">
        <f t="shared" si="2"/>
        <v>42</v>
      </c>
      <c r="K6" s="123" t="s">
        <v>295</v>
      </c>
      <c r="L6" s="6"/>
      <c r="M6" s="124">
        <f t="shared" si="3"/>
        <v>0</v>
      </c>
    </row>
    <row r="7" spans="1:13" ht="30" customHeight="1" thickBot="1" x14ac:dyDescent="0.45">
      <c r="A7" s="289">
        <v>16178</v>
      </c>
      <c r="B7" s="271">
        <v>22</v>
      </c>
      <c r="C7" s="272">
        <f t="shared" si="0"/>
        <v>44</v>
      </c>
      <c r="D7" s="273" t="s">
        <v>1148</v>
      </c>
      <c r="E7" s="287"/>
      <c r="F7" s="275">
        <f t="shared" si="1"/>
        <v>0</v>
      </c>
      <c r="G7" s="145"/>
      <c r="H7" s="120" t="s">
        <v>282</v>
      </c>
      <c r="I7" s="5">
        <v>25</v>
      </c>
      <c r="J7" s="5">
        <f t="shared" si="2"/>
        <v>50</v>
      </c>
      <c r="K7" s="123" t="s">
        <v>283</v>
      </c>
      <c r="L7" s="6"/>
      <c r="M7" s="124">
        <f t="shared" si="3"/>
        <v>0</v>
      </c>
    </row>
    <row r="8" spans="1:13" ht="30" customHeight="1" thickBot="1" x14ac:dyDescent="0.45">
      <c r="A8" s="289">
        <v>16176</v>
      </c>
      <c r="B8" s="271">
        <v>24.5</v>
      </c>
      <c r="C8" s="272">
        <f t="shared" si="0"/>
        <v>49</v>
      </c>
      <c r="D8" s="273" t="s">
        <v>1150</v>
      </c>
      <c r="E8" s="287"/>
      <c r="F8" s="275">
        <f t="shared" si="1"/>
        <v>0</v>
      </c>
      <c r="G8" s="145"/>
      <c r="H8" s="120" t="s">
        <v>286</v>
      </c>
      <c r="I8" s="5">
        <v>15.5</v>
      </c>
      <c r="J8" s="5">
        <f t="shared" si="2"/>
        <v>31</v>
      </c>
      <c r="K8" s="123" t="s">
        <v>287</v>
      </c>
      <c r="L8" s="6"/>
      <c r="M8" s="124">
        <f t="shared" si="3"/>
        <v>0</v>
      </c>
    </row>
    <row r="9" spans="1:13" ht="30" customHeight="1" thickBot="1" x14ac:dyDescent="0.35">
      <c r="A9" s="289">
        <v>16180</v>
      </c>
      <c r="B9" s="271">
        <v>44.5</v>
      </c>
      <c r="C9" s="272">
        <f t="shared" si="0"/>
        <v>89</v>
      </c>
      <c r="D9" s="273" t="s">
        <v>1151</v>
      </c>
      <c r="E9" s="287"/>
      <c r="F9" s="275">
        <f t="shared" si="1"/>
        <v>0</v>
      </c>
      <c r="H9" s="120" t="s">
        <v>288</v>
      </c>
      <c r="I9" s="5">
        <v>12</v>
      </c>
      <c r="J9" s="5">
        <f t="shared" si="2"/>
        <v>24</v>
      </c>
      <c r="K9" s="123" t="s">
        <v>289</v>
      </c>
      <c r="L9" s="6"/>
      <c r="M9" s="124">
        <f t="shared" si="3"/>
        <v>0</v>
      </c>
    </row>
    <row r="10" spans="1:13" ht="30" customHeight="1" thickBot="1" x14ac:dyDescent="0.35">
      <c r="A10" s="461">
        <v>16439</v>
      </c>
      <c r="B10" s="462">
        <v>30</v>
      </c>
      <c r="C10" s="463">
        <f t="shared" si="0"/>
        <v>60</v>
      </c>
      <c r="D10" s="445" t="s">
        <v>1669</v>
      </c>
      <c r="E10" s="464"/>
      <c r="F10" s="465">
        <f t="shared" si="1"/>
        <v>0</v>
      </c>
      <c r="H10" s="767" t="s">
        <v>1218</v>
      </c>
      <c r="I10" s="767"/>
      <c r="J10" s="767"/>
      <c r="K10" s="767"/>
      <c r="L10" s="767"/>
      <c r="M10" s="767"/>
    </row>
    <row r="11" spans="1:13" ht="30" customHeight="1" thickBot="1" x14ac:dyDescent="0.35">
      <c r="A11" s="298" t="s">
        <v>1225</v>
      </c>
      <c r="B11" s="299">
        <v>27.5</v>
      </c>
      <c r="C11" s="272">
        <f t="shared" si="0"/>
        <v>55</v>
      </c>
      <c r="D11" s="323" t="s">
        <v>1226</v>
      </c>
      <c r="E11" s="325"/>
      <c r="F11" s="300">
        <f t="shared" si="1"/>
        <v>0</v>
      </c>
      <c r="H11" s="132" t="s">
        <v>925</v>
      </c>
      <c r="I11" s="133">
        <v>15</v>
      </c>
      <c r="J11" s="133">
        <f>I11*2</f>
        <v>30</v>
      </c>
      <c r="K11" s="134" t="s">
        <v>926</v>
      </c>
      <c r="L11" s="135"/>
      <c r="M11" s="136">
        <f t="shared" ref="M11:M17" si="4">SUM(I11*L11)</f>
        <v>0</v>
      </c>
    </row>
    <row r="12" spans="1:13" ht="30" customHeight="1" thickBot="1" x14ac:dyDescent="0.35">
      <c r="A12" s="298" t="s">
        <v>1227</v>
      </c>
      <c r="B12" s="299">
        <v>32.5</v>
      </c>
      <c r="C12" s="272">
        <f t="shared" si="0"/>
        <v>65</v>
      </c>
      <c r="D12" s="323" t="s">
        <v>1228</v>
      </c>
      <c r="E12" s="325"/>
      <c r="F12" s="300">
        <f t="shared" si="1"/>
        <v>0</v>
      </c>
      <c r="H12" s="237" t="s">
        <v>1017</v>
      </c>
      <c r="I12" s="238">
        <v>25</v>
      </c>
      <c r="J12" s="238">
        <v>50</v>
      </c>
      <c r="K12" s="239" t="s">
        <v>1015</v>
      </c>
      <c r="L12" s="240"/>
      <c r="M12" s="124">
        <f t="shared" si="4"/>
        <v>0</v>
      </c>
    </row>
    <row r="13" spans="1:13" ht="30" customHeight="1" thickBot="1" x14ac:dyDescent="0.35">
      <c r="A13" s="746" t="s">
        <v>1199</v>
      </c>
      <c r="B13" s="746"/>
      <c r="C13" s="746"/>
      <c r="D13" s="746"/>
      <c r="E13" s="746"/>
      <c r="F13" s="746"/>
      <c r="H13" s="120" t="s">
        <v>255</v>
      </c>
      <c r="I13" s="5">
        <v>14</v>
      </c>
      <c r="J13" s="5">
        <f>I13*2</f>
        <v>28</v>
      </c>
      <c r="K13" s="123" t="s">
        <v>256</v>
      </c>
      <c r="L13" s="6"/>
      <c r="M13" s="124">
        <f t="shared" si="4"/>
        <v>0</v>
      </c>
    </row>
    <row r="14" spans="1:13" ht="30" customHeight="1" thickBot="1" x14ac:dyDescent="0.35">
      <c r="A14" s="292" t="s">
        <v>1204</v>
      </c>
      <c r="B14" s="293">
        <v>14.5</v>
      </c>
      <c r="C14" s="42">
        <f t="shared" ref="C14:C19" si="5">B14*2</f>
        <v>29</v>
      </c>
      <c r="D14" s="324" t="s">
        <v>1303</v>
      </c>
      <c r="E14" s="295"/>
      <c r="F14" s="43">
        <f t="shared" ref="F14:F19" si="6">SUM(B14*E14)</f>
        <v>0</v>
      </c>
      <c r="H14" s="120" t="s">
        <v>257</v>
      </c>
      <c r="I14" s="5">
        <v>15.5</v>
      </c>
      <c r="J14" s="5">
        <f>I14*2</f>
        <v>31</v>
      </c>
      <c r="K14" s="123" t="s">
        <v>258</v>
      </c>
      <c r="L14" s="6"/>
      <c r="M14" s="124">
        <f t="shared" si="4"/>
        <v>0</v>
      </c>
    </row>
    <row r="15" spans="1:13" ht="30" customHeight="1" thickBot="1" x14ac:dyDescent="0.35">
      <c r="A15" s="29" t="s">
        <v>320</v>
      </c>
      <c r="B15" s="42">
        <v>11.5</v>
      </c>
      <c r="C15" s="42">
        <f t="shared" si="5"/>
        <v>23</v>
      </c>
      <c r="D15" s="47" t="s">
        <v>321</v>
      </c>
      <c r="E15" s="7"/>
      <c r="F15" s="43">
        <f t="shared" si="6"/>
        <v>0</v>
      </c>
      <c r="H15" s="120" t="s">
        <v>301</v>
      </c>
      <c r="I15" s="5">
        <v>15</v>
      </c>
      <c r="J15" s="5">
        <f>I15*2</f>
        <v>30</v>
      </c>
      <c r="K15" s="123" t="s">
        <v>302</v>
      </c>
      <c r="L15" s="6"/>
      <c r="M15" s="124">
        <f t="shared" si="4"/>
        <v>0</v>
      </c>
    </row>
    <row r="16" spans="1:13" ht="30" customHeight="1" thickBot="1" x14ac:dyDescent="0.35">
      <c r="A16" s="29" t="s">
        <v>322</v>
      </c>
      <c r="B16" s="42">
        <v>31</v>
      </c>
      <c r="C16" s="42">
        <f t="shared" si="5"/>
        <v>62</v>
      </c>
      <c r="D16" s="47" t="s">
        <v>323</v>
      </c>
      <c r="E16" s="7"/>
      <c r="F16" s="43">
        <f t="shared" si="6"/>
        <v>0</v>
      </c>
      <c r="H16" s="120" t="s">
        <v>1557</v>
      </c>
      <c r="I16" s="5">
        <v>11</v>
      </c>
      <c r="J16" s="5">
        <f>I16*2</f>
        <v>22</v>
      </c>
      <c r="K16" s="123" t="s">
        <v>1544</v>
      </c>
      <c r="L16" s="6"/>
      <c r="M16" s="124">
        <f t="shared" si="4"/>
        <v>0</v>
      </c>
    </row>
    <row r="17" spans="1:13" ht="30" customHeight="1" thickBot="1" x14ac:dyDescent="0.35">
      <c r="A17" s="29" t="s">
        <v>309</v>
      </c>
      <c r="B17" s="42">
        <v>11.5</v>
      </c>
      <c r="C17" s="42">
        <f t="shared" si="5"/>
        <v>23</v>
      </c>
      <c r="D17" s="47" t="s">
        <v>310</v>
      </c>
      <c r="E17" s="7"/>
      <c r="F17" s="43">
        <f t="shared" si="6"/>
        <v>0</v>
      </c>
      <c r="H17" s="120" t="s">
        <v>1558</v>
      </c>
      <c r="I17" s="5">
        <v>17.5</v>
      </c>
      <c r="J17" s="5">
        <f>I17*2</f>
        <v>35</v>
      </c>
      <c r="K17" s="123" t="s">
        <v>1543</v>
      </c>
      <c r="L17" s="6"/>
      <c r="M17" s="124">
        <f t="shared" si="4"/>
        <v>0</v>
      </c>
    </row>
    <row r="18" spans="1:13" ht="30" customHeight="1" thickBot="1" x14ac:dyDescent="0.35">
      <c r="A18" s="29" t="s">
        <v>311</v>
      </c>
      <c r="B18" s="42">
        <v>31</v>
      </c>
      <c r="C18" s="42">
        <f t="shared" si="5"/>
        <v>62</v>
      </c>
      <c r="D18" s="47" t="s">
        <v>312</v>
      </c>
      <c r="E18" s="7"/>
      <c r="F18" s="43">
        <f t="shared" si="6"/>
        <v>0</v>
      </c>
      <c r="H18" s="767" t="s">
        <v>1219</v>
      </c>
      <c r="I18" s="767"/>
      <c r="J18" s="767"/>
      <c r="K18" s="767"/>
      <c r="L18" s="767"/>
      <c r="M18" s="767"/>
    </row>
    <row r="19" spans="1:13" ht="30" customHeight="1" thickBot="1" x14ac:dyDescent="0.35">
      <c r="A19" s="32" t="s">
        <v>1200</v>
      </c>
      <c r="B19" s="30">
        <v>16</v>
      </c>
      <c r="C19" s="42">
        <f t="shared" si="5"/>
        <v>32</v>
      </c>
      <c r="D19" s="39" t="s">
        <v>1304</v>
      </c>
      <c r="E19" s="36"/>
      <c r="F19" s="148">
        <f t="shared" si="6"/>
        <v>0</v>
      </c>
      <c r="H19" s="127" t="s">
        <v>275</v>
      </c>
      <c r="I19" s="128">
        <v>10.5</v>
      </c>
      <c r="J19" s="128">
        <f t="shared" ref="J19:J25" si="7">I19*2</f>
        <v>21</v>
      </c>
      <c r="K19" s="129" t="s">
        <v>276</v>
      </c>
      <c r="L19" s="6"/>
      <c r="M19" s="124">
        <f t="shared" ref="M19:M25" si="8">SUM(I19*L19)</f>
        <v>0</v>
      </c>
    </row>
    <row r="20" spans="1:13" ht="30" customHeight="1" thickBot="1" x14ac:dyDescent="0.35">
      <c r="A20" s="746" t="s">
        <v>1210</v>
      </c>
      <c r="B20" s="746"/>
      <c r="C20" s="746"/>
      <c r="D20" s="746"/>
      <c r="E20" s="746"/>
      <c r="F20" s="746"/>
      <c r="H20" s="127" t="s">
        <v>278</v>
      </c>
      <c r="I20" s="128">
        <v>33</v>
      </c>
      <c r="J20" s="128">
        <f t="shared" si="7"/>
        <v>66</v>
      </c>
      <c r="K20" s="129" t="s">
        <v>279</v>
      </c>
      <c r="L20" s="6"/>
      <c r="M20" s="124">
        <f t="shared" si="8"/>
        <v>0</v>
      </c>
    </row>
    <row r="21" spans="1:13" ht="30" customHeight="1" thickBot="1" x14ac:dyDescent="0.35">
      <c r="A21" s="29" t="s">
        <v>314</v>
      </c>
      <c r="B21" s="42">
        <v>18</v>
      </c>
      <c r="C21" s="42">
        <f>B21*2</f>
        <v>36</v>
      </c>
      <c r="D21" s="47" t="s">
        <v>315</v>
      </c>
      <c r="E21" s="7"/>
      <c r="F21" s="43">
        <f>SUM(B21*E21)</f>
        <v>0</v>
      </c>
      <c r="H21" s="127" t="s">
        <v>272</v>
      </c>
      <c r="I21" s="128">
        <v>13.5</v>
      </c>
      <c r="J21" s="128">
        <f t="shared" si="7"/>
        <v>27</v>
      </c>
      <c r="K21" s="129" t="s">
        <v>273</v>
      </c>
      <c r="L21" s="6"/>
      <c r="M21" s="124">
        <f t="shared" si="8"/>
        <v>0</v>
      </c>
    </row>
    <row r="22" spans="1:13" ht="30" customHeight="1" thickBot="1" x14ac:dyDescent="0.35">
      <c r="A22" s="32" t="s">
        <v>337</v>
      </c>
      <c r="B22" s="30">
        <v>9</v>
      </c>
      <c r="C22" s="42">
        <f>B22*2</f>
        <v>18</v>
      </c>
      <c r="D22" s="39" t="s">
        <v>338</v>
      </c>
      <c r="E22" s="126"/>
      <c r="F22" s="33">
        <f>SUM(B22*E22)</f>
        <v>0</v>
      </c>
      <c r="H22" s="137" t="s">
        <v>304</v>
      </c>
      <c r="I22" s="138">
        <v>15</v>
      </c>
      <c r="J22" s="138">
        <f t="shared" si="7"/>
        <v>30</v>
      </c>
      <c r="K22" s="139" t="s">
        <v>305</v>
      </c>
      <c r="L22" s="140"/>
      <c r="M22" s="141">
        <f t="shared" si="8"/>
        <v>0</v>
      </c>
    </row>
    <row r="23" spans="1:13" ht="30" customHeight="1" thickBot="1" x14ac:dyDescent="0.35">
      <c r="A23" s="746" t="s">
        <v>1211</v>
      </c>
      <c r="B23" s="746"/>
      <c r="C23" s="746"/>
      <c r="D23" s="746"/>
      <c r="E23" s="746"/>
      <c r="F23" s="746"/>
      <c r="H23" s="120" t="s">
        <v>261</v>
      </c>
      <c r="I23" s="5">
        <v>12</v>
      </c>
      <c r="J23" s="5">
        <f t="shared" si="7"/>
        <v>24</v>
      </c>
      <c r="K23" s="123" t="s">
        <v>262</v>
      </c>
      <c r="L23" s="6"/>
      <c r="M23" s="124">
        <f t="shared" si="8"/>
        <v>0</v>
      </c>
    </row>
    <row r="24" spans="1:13" ht="30" customHeight="1" thickBot="1" x14ac:dyDescent="0.35">
      <c r="A24" s="29" t="s">
        <v>331</v>
      </c>
      <c r="B24" s="42">
        <v>11.5</v>
      </c>
      <c r="C24" s="42">
        <f>B24*2</f>
        <v>23</v>
      </c>
      <c r="D24" s="47" t="s">
        <v>332</v>
      </c>
      <c r="E24" s="7"/>
      <c r="F24" s="43">
        <f>SUM(B24*E24)</f>
        <v>0</v>
      </c>
      <c r="H24" s="419" t="s">
        <v>1728</v>
      </c>
      <c r="I24" s="420">
        <v>14</v>
      </c>
      <c r="J24" s="420">
        <f t="shared" si="7"/>
        <v>28</v>
      </c>
      <c r="K24" s="475" t="s">
        <v>1727</v>
      </c>
      <c r="L24" s="424"/>
      <c r="M24" s="423">
        <f t="shared" si="8"/>
        <v>0</v>
      </c>
    </row>
    <row r="25" spans="1:13" ht="30" customHeight="1" thickBot="1" x14ac:dyDescent="0.35">
      <c r="A25" s="29" t="s">
        <v>335</v>
      </c>
      <c r="B25" s="42">
        <v>31</v>
      </c>
      <c r="C25" s="42">
        <f>B25*2</f>
        <v>62</v>
      </c>
      <c r="D25" s="47" t="s">
        <v>336</v>
      </c>
      <c r="E25" s="7"/>
      <c r="F25" s="43">
        <f>SUM(B25*E25)</f>
        <v>0</v>
      </c>
      <c r="H25" s="237" t="s">
        <v>1645</v>
      </c>
      <c r="I25" s="238">
        <v>12</v>
      </c>
      <c r="J25" s="238">
        <f t="shared" si="7"/>
        <v>24</v>
      </c>
      <c r="K25" s="239" t="s">
        <v>1282</v>
      </c>
      <c r="L25" s="240"/>
      <c r="M25" s="249">
        <f t="shared" si="8"/>
        <v>0</v>
      </c>
    </row>
    <row r="26" spans="1:13" ht="30" customHeight="1" thickBot="1" x14ac:dyDescent="0.35">
      <c r="A26" s="29" t="s">
        <v>1685</v>
      </c>
      <c r="B26" s="42">
        <v>11.5</v>
      </c>
      <c r="C26" s="42">
        <f>B26*2</f>
        <v>23</v>
      </c>
      <c r="D26" s="47" t="s">
        <v>1684</v>
      </c>
      <c r="E26" s="7"/>
      <c r="F26" s="43">
        <f>SUM(B26*E26)</f>
        <v>0</v>
      </c>
      <c r="H26" s="120" t="s">
        <v>259</v>
      </c>
      <c r="I26" s="5">
        <v>12</v>
      </c>
      <c r="J26" s="5">
        <f t="shared" ref="J26:J32" si="9">I26*2</f>
        <v>24</v>
      </c>
      <c r="K26" s="123" t="s">
        <v>260</v>
      </c>
      <c r="L26" s="6"/>
      <c r="M26" s="124">
        <f>SUM(I26*L26)</f>
        <v>0</v>
      </c>
    </row>
    <row r="27" spans="1:13" ht="30" customHeight="1" thickBot="1" x14ac:dyDescent="0.35">
      <c r="A27" s="29" t="s">
        <v>1627</v>
      </c>
      <c r="B27" s="42">
        <v>31</v>
      </c>
      <c r="C27" s="42">
        <f>B27*2</f>
        <v>62</v>
      </c>
      <c r="D27" s="47" t="s">
        <v>1643</v>
      </c>
      <c r="E27" s="7"/>
      <c r="F27" s="43">
        <f>SUM(B27*E27)</f>
        <v>0</v>
      </c>
      <c r="H27" s="120" t="s">
        <v>263</v>
      </c>
      <c r="I27" s="5">
        <v>17.5</v>
      </c>
      <c r="J27" s="5">
        <f t="shared" si="9"/>
        <v>35</v>
      </c>
      <c r="K27" s="123" t="s">
        <v>1865</v>
      </c>
      <c r="L27" s="6"/>
      <c r="M27" s="124">
        <f>SUM(I27*L27)</f>
        <v>0</v>
      </c>
    </row>
    <row r="28" spans="1:13" ht="30" customHeight="1" thickBot="1" x14ac:dyDescent="0.35">
      <c r="A28" s="263" t="s">
        <v>1092</v>
      </c>
      <c r="B28" s="264">
        <v>13.5</v>
      </c>
      <c r="C28" s="264">
        <f>B28*2</f>
        <v>27</v>
      </c>
      <c r="D28" s="269" t="s">
        <v>1091</v>
      </c>
      <c r="E28" s="266"/>
      <c r="F28" s="268">
        <f>SUM(B28*E28)</f>
        <v>0</v>
      </c>
      <c r="H28" s="767" t="s">
        <v>1220</v>
      </c>
      <c r="I28" s="767"/>
      <c r="J28" s="767"/>
      <c r="K28" s="767"/>
      <c r="L28" s="767"/>
      <c r="M28" s="767"/>
    </row>
    <row r="29" spans="1:13" ht="30" customHeight="1" thickBot="1" x14ac:dyDescent="0.35">
      <c r="A29" s="746" t="s">
        <v>1212</v>
      </c>
      <c r="B29" s="746"/>
      <c r="C29" s="746"/>
      <c r="D29" s="746"/>
      <c r="E29" s="746"/>
      <c r="F29" s="746"/>
      <c r="H29" s="120" t="s">
        <v>264</v>
      </c>
      <c r="I29" s="5">
        <v>9</v>
      </c>
      <c r="J29" s="5">
        <f t="shared" si="9"/>
        <v>18</v>
      </c>
      <c r="K29" s="123" t="s">
        <v>1181</v>
      </c>
      <c r="L29" s="6"/>
      <c r="M29" s="124">
        <f t="shared" ref="M29:M34" si="10">SUM(I29*L29)</f>
        <v>0</v>
      </c>
    </row>
    <row r="30" spans="1:13" ht="30" customHeight="1" thickBot="1" x14ac:dyDescent="0.35">
      <c r="A30" s="29" t="s">
        <v>316</v>
      </c>
      <c r="B30" s="42">
        <v>11.5</v>
      </c>
      <c r="C30" s="42">
        <f>B30*2</f>
        <v>23</v>
      </c>
      <c r="D30" s="47" t="s">
        <v>317</v>
      </c>
      <c r="E30" s="7"/>
      <c r="F30" s="43">
        <f>SUM(B30*E30)</f>
        <v>0</v>
      </c>
      <c r="H30" s="120" t="s">
        <v>270</v>
      </c>
      <c r="I30" s="5">
        <v>10.5</v>
      </c>
      <c r="J30" s="5">
        <f>I30*2</f>
        <v>21</v>
      </c>
      <c r="K30" s="123" t="s">
        <v>1183</v>
      </c>
      <c r="L30" s="6"/>
      <c r="M30" s="124">
        <f t="shared" si="10"/>
        <v>0</v>
      </c>
    </row>
    <row r="31" spans="1:13" ht="30" customHeight="1" thickBot="1" x14ac:dyDescent="0.35">
      <c r="A31" s="29" t="s">
        <v>318</v>
      </c>
      <c r="B31" s="42">
        <v>31</v>
      </c>
      <c r="C31" s="42">
        <f>B31*2</f>
        <v>62</v>
      </c>
      <c r="D31" s="47" t="s">
        <v>319</v>
      </c>
      <c r="E31" s="7"/>
      <c r="F31" s="43">
        <f>SUM(B31*E31)</f>
        <v>0</v>
      </c>
      <c r="H31" s="120" t="s">
        <v>268</v>
      </c>
      <c r="I31" s="5">
        <v>33</v>
      </c>
      <c r="J31" s="5">
        <f>I31*2</f>
        <v>66</v>
      </c>
      <c r="K31" s="123" t="s">
        <v>1184</v>
      </c>
      <c r="L31" s="6"/>
      <c r="M31" s="124">
        <f t="shared" si="10"/>
        <v>0</v>
      </c>
    </row>
    <row r="32" spans="1:13" ht="30" customHeight="1" thickBot="1" x14ac:dyDescent="0.35">
      <c r="A32" s="29" t="s">
        <v>1203</v>
      </c>
      <c r="B32" s="42">
        <v>20.5</v>
      </c>
      <c r="C32" s="42">
        <f>B32*2</f>
        <v>41</v>
      </c>
      <c r="D32" s="47" t="s">
        <v>1305</v>
      </c>
      <c r="E32" s="7"/>
      <c r="F32" s="43">
        <f>SUM(B32*E32)</f>
        <v>0</v>
      </c>
      <c r="H32" s="120" t="s">
        <v>266</v>
      </c>
      <c r="I32" s="5">
        <v>13.5</v>
      </c>
      <c r="J32" s="5">
        <f t="shared" si="9"/>
        <v>27</v>
      </c>
      <c r="K32" s="123" t="s">
        <v>1182</v>
      </c>
      <c r="L32" s="6"/>
      <c r="M32" s="124">
        <f t="shared" si="10"/>
        <v>0</v>
      </c>
    </row>
    <row r="33" spans="1:13" ht="30" customHeight="1" thickBot="1" x14ac:dyDescent="0.35">
      <c r="A33" s="746" t="s">
        <v>1213</v>
      </c>
      <c r="B33" s="746"/>
      <c r="C33" s="746"/>
      <c r="D33" s="746"/>
      <c r="E33" s="746"/>
      <c r="F33" s="746"/>
      <c r="H33" s="120" t="s">
        <v>1185</v>
      </c>
      <c r="I33" s="5">
        <v>17</v>
      </c>
      <c r="J33" s="5">
        <f>I33*2</f>
        <v>34</v>
      </c>
      <c r="K33" s="123" t="s">
        <v>1284</v>
      </c>
      <c r="L33" s="6"/>
      <c r="M33" s="124">
        <f t="shared" si="10"/>
        <v>0</v>
      </c>
    </row>
    <row r="34" spans="1:13" ht="30" customHeight="1" thickBot="1" x14ac:dyDescent="0.35">
      <c r="A34" s="29" t="s">
        <v>324</v>
      </c>
      <c r="B34" s="42">
        <v>17.5</v>
      </c>
      <c r="C34" s="42">
        <f t="shared" ref="C34:C39" si="11">B34*2</f>
        <v>35</v>
      </c>
      <c r="D34" s="47" t="s">
        <v>325</v>
      </c>
      <c r="E34" s="7"/>
      <c r="F34" s="43">
        <f t="shared" ref="F34:F39" si="12">SUM(B34*E34)</f>
        <v>0</v>
      </c>
      <c r="H34" s="120" t="s">
        <v>1223</v>
      </c>
      <c r="I34" s="5">
        <v>11.5</v>
      </c>
      <c r="J34" s="5">
        <f>I34*2</f>
        <v>23</v>
      </c>
      <c r="K34" s="123" t="s">
        <v>1283</v>
      </c>
      <c r="L34" s="6"/>
      <c r="M34" s="124">
        <f t="shared" si="10"/>
        <v>0</v>
      </c>
    </row>
    <row r="35" spans="1:13" ht="30" customHeight="1" thickBot="1" x14ac:dyDescent="0.35">
      <c r="A35" s="29" t="s">
        <v>326</v>
      </c>
      <c r="B35" s="42">
        <v>47</v>
      </c>
      <c r="C35" s="42">
        <f t="shared" si="11"/>
        <v>94</v>
      </c>
      <c r="D35" s="47" t="s">
        <v>327</v>
      </c>
      <c r="E35" s="7"/>
      <c r="F35" s="43">
        <f t="shared" si="12"/>
        <v>0</v>
      </c>
      <c r="H35" s="767" t="s">
        <v>296</v>
      </c>
      <c r="I35" s="767"/>
      <c r="J35" s="767"/>
      <c r="K35" s="767"/>
      <c r="L35" s="767"/>
      <c r="M35" s="767"/>
    </row>
    <row r="36" spans="1:13" ht="30" customHeight="1" thickBot="1" x14ac:dyDescent="0.35">
      <c r="A36" s="225" t="s">
        <v>1004</v>
      </c>
      <c r="B36" s="226">
        <v>21</v>
      </c>
      <c r="C36" s="226">
        <f t="shared" si="11"/>
        <v>42</v>
      </c>
      <c r="D36" s="227" t="s">
        <v>1002</v>
      </c>
      <c r="E36" s="228"/>
      <c r="F36" s="229">
        <f t="shared" si="12"/>
        <v>0</v>
      </c>
      <c r="H36" s="120" t="s">
        <v>303</v>
      </c>
      <c r="I36" s="5">
        <v>15</v>
      </c>
      <c r="J36" s="5">
        <f>I36*2</f>
        <v>30</v>
      </c>
      <c r="K36" s="123" t="s">
        <v>1222</v>
      </c>
      <c r="L36" s="6"/>
      <c r="M36" s="124">
        <f>SUM(I36*L36)</f>
        <v>0</v>
      </c>
    </row>
    <row r="37" spans="1:13" ht="30" customHeight="1" thickBot="1" x14ac:dyDescent="0.35">
      <c r="A37" s="225" t="s">
        <v>1003</v>
      </c>
      <c r="B37" s="226">
        <v>21</v>
      </c>
      <c r="C37" s="226">
        <f t="shared" si="11"/>
        <v>42</v>
      </c>
      <c r="D37" s="227" t="s">
        <v>1001</v>
      </c>
      <c r="E37" s="228"/>
      <c r="F37" s="229">
        <f t="shared" si="12"/>
        <v>0</v>
      </c>
      <c r="H37" s="745" t="s">
        <v>1221</v>
      </c>
      <c r="I37" s="745"/>
      <c r="J37" s="745"/>
      <c r="K37" s="745"/>
      <c r="L37" s="745"/>
      <c r="M37" s="745"/>
    </row>
    <row r="38" spans="1:13" ht="30" customHeight="1" thickBot="1" x14ac:dyDescent="0.35">
      <c r="A38" s="409" t="s">
        <v>1729</v>
      </c>
      <c r="B38" s="410">
        <v>17.5</v>
      </c>
      <c r="C38" s="410">
        <f t="shared" si="11"/>
        <v>35</v>
      </c>
      <c r="D38" s="480" t="s">
        <v>1753</v>
      </c>
      <c r="E38" s="415"/>
      <c r="F38" s="412">
        <f t="shared" si="12"/>
        <v>0</v>
      </c>
      <c r="H38" s="32" t="s">
        <v>2044</v>
      </c>
      <c r="I38" s="30">
        <v>15</v>
      </c>
      <c r="J38" s="42">
        <f t="shared" ref="J38:J44" si="13">I38*2</f>
        <v>30</v>
      </c>
      <c r="K38" s="39" t="s">
        <v>2037</v>
      </c>
      <c r="L38" s="126"/>
      <c r="M38" s="33">
        <f t="shared" ref="M38:M44" si="14">SUM(I38*L38)</f>
        <v>0</v>
      </c>
    </row>
    <row r="39" spans="1:13" ht="30" customHeight="1" thickBot="1" x14ac:dyDescent="0.35">
      <c r="A39" s="32" t="s">
        <v>1202</v>
      </c>
      <c r="B39" s="30">
        <v>17.5</v>
      </c>
      <c r="C39" s="42">
        <f t="shared" si="11"/>
        <v>35</v>
      </c>
      <c r="D39" s="39" t="s">
        <v>1306</v>
      </c>
      <c r="E39" s="36"/>
      <c r="F39" s="148">
        <f t="shared" si="12"/>
        <v>0</v>
      </c>
      <c r="H39" s="32" t="s">
        <v>1927</v>
      </c>
      <c r="I39" s="30">
        <v>15</v>
      </c>
      <c r="J39" s="42">
        <f t="shared" si="13"/>
        <v>30</v>
      </c>
      <c r="K39" s="39" t="s">
        <v>2038</v>
      </c>
      <c r="L39" s="126"/>
      <c r="M39" s="33">
        <f t="shared" si="14"/>
        <v>0</v>
      </c>
    </row>
    <row r="40" spans="1:13" ht="30" customHeight="1" thickBot="1" x14ac:dyDescent="0.35">
      <c r="A40" s="746" t="s">
        <v>1214</v>
      </c>
      <c r="B40" s="746"/>
      <c r="C40" s="746"/>
      <c r="D40" s="746"/>
      <c r="E40" s="746"/>
      <c r="F40" s="746"/>
      <c r="H40" s="32" t="s">
        <v>1928</v>
      </c>
      <c r="I40" s="30">
        <v>15</v>
      </c>
      <c r="J40" s="42">
        <f t="shared" si="13"/>
        <v>30</v>
      </c>
      <c r="K40" s="39" t="s">
        <v>2039</v>
      </c>
      <c r="L40" s="126"/>
      <c r="M40" s="33">
        <f t="shared" si="14"/>
        <v>0</v>
      </c>
    </row>
    <row r="41" spans="1:13" ht="30" customHeight="1" thickBot="1" x14ac:dyDescent="0.35">
      <c r="A41" s="250" t="s">
        <v>1058</v>
      </c>
      <c r="B41" s="251">
        <v>21</v>
      </c>
      <c r="C41" s="42">
        <f>B41*2</f>
        <v>42</v>
      </c>
      <c r="D41" s="261" t="s">
        <v>1057</v>
      </c>
      <c r="E41" s="262"/>
      <c r="F41" s="33">
        <f>SUM(B41*E41)</f>
        <v>0</v>
      </c>
      <c r="H41" s="32" t="s">
        <v>2045</v>
      </c>
      <c r="I41" s="30">
        <v>15</v>
      </c>
      <c r="J41" s="42">
        <f t="shared" si="13"/>
        <v>30</v>
      </c>
      <c r="K41" s="39" t="s">
        <v>2040</v>
      </c>
      <c r="L41" s="126"/>
      <c r="M41" s="33">
        <f t="shared" si="14"/>
        <v>0</v>
      </c>
    </row>
    <row r="42" spans="1:13" ht="30" customHeight="1" thickBot="1" x14ac:dyDescent="0.35">
      <c r="A42" s="746" t="s">
        <v>1215</v>
      </c>
      <c r="B42" s="746"/>
      <c r="C42" s="746"/>
      <c r="D42" s="746"/>
      <c r="E42" s="746"/>
      <c r="F42" s="746"/>
      <c r="H42" s="32" t="s">
        <v>2046</v>
      </c>
      <c r="I42" s="30">
        <v>15</v>
      </c>
      <c r="J42" s="42">
        <f t="shared" si="13"/>
        <v>30</v>
      </c>
      <c r="K42" s="39" t="s">
        <v>2041</v>
      </c>
      <c r="L42" s="126"/>
      <c r="M42" s="33">
        <f t="shared" si="14"/>
        <v>0</v>
      </c>
    </row>
    <row r="43" spans="1:13" ht="30" customHeight="1" thickBot="1" x14ac:dyDescent="0.35">
      <c r="A43" s="298" t="s">
        <v>1205</v>
      </c>
      <c r="B43" s="299">
        <v>12.5</v>
      </c>
      <c r="C43" s="293">
        <f>B43*2</f>
        <v>25</v>
      </c>
      <c r="D43" s="323" t="s">
        <v>1307</v>
      </c>
      <c r="E43" s="325"/>
      <c r="F43" s="33">
        <f>SUM(B43*E43)</f>
        <v>0</v>
      </c>
      <c r="H43" s="32" t="s">
        <v>2047</v>
      </c>
      <c r="I43" s="30">
        <v>15</v>
      </c>
      <c r="J43" s="42">
        <f t="shared" si="13"/>
        <v>30</v>
      </c>
      <c r="K43" s="39" t="s">
        <v>2042</v>
      </c>
      <c r="L43" s="126"/>
      <c r="M43" s="33">
        <f t="shared" si="14"/>
        <v>0</v>
      </c>
    </row>
    <row r="44" spans="1:13" ht="30" customHeight="1" thickBot="1" x14ac:dyDescent="0.35">
      <c r="A44" s="32" t="s">
        <v>1201</v>
      </c>
      <c r="B44" s="30">
        <v>12.5</v>
      </c>
      <c r="C44" s="42">
        <f>B44*2</f>
        <v>25</v>
      </c>
      <c r="D44" s="39" t="s">
        <v>1308</v>
      </c>
      <c r="E44" s="126"/>
      <c r="F44" s="33">
        <f>SUM(B44*E44)</f>
        <v>0</v>
      </c>
      <c r="H44" s="32" t="s">
        <v>2048</v>
      </c>
      <c r="I44" s="30">
        <v>15</v>
      </c>
      <c r="J44" s="42">
        <f t="shared" si="13"/>
        <v>30</v>
      </c>
      <c r="K44" s="39" t="s">
        <v>2043</v>
      </c>
      <c r="L44" s="126"/>
      <c r="M44" s="33">
        <f t="shared" si="14"/>
        <v>0</v>
      </c>
    </row>
    <row r="45" spans="1:13" ht="30" customHeight="1" thickBot="1" x14ac:dyDescent="0.35">
      <c r="A45" s="746" t="s">
        <v>1216</v>
      </c>
      <c r="B45" s="746"/>
      <c r="C45" s="746"/>
      <c r="D45" s="746"/>
      <c r="E45" s="746"/>
      <c r="F45" s="746"/>
      <c r="H45" s="750" t="s">
        <v>1224</v>
      </c>
      <c r="I45" s="762"/>
      <c r="J45" s="762"/>
      <c r="K45" s="762"/>
      <c r="L45" s="762"/>
      <c r="M45" s="763"/>
    </row>
    <row r="46" spans="1:13" ht="30" customHeight="1" thickBot="1" x14ac:dyDescent="0.35">
      <c r="A46" s="150" t="s">
        <v>342</v>
      </c>
      <c r="B46" s="151">
        <v>14.5</v>
      </c>
      <c r="C46" s="42">
        <f>B46*2</f>
        <v>29</v>
      </c>
      <c r="D46" s="152" t="s">
        <v>1314</v>
      </c>
      <c r="E46" s="153"/>
      <c r="F46" s="148">
        <f>SUM(B46*E46)</f>
        <v>0</v>
      </c>
      <c r="H46" s="32" t="s">
        <v>299</v>
      </c>
      <c r="I46" s="30">
        <v>21</v>
      </c>
      <c r="J46" s="42">
        <f>I46*2</f>
        <v>42</v>
      </c>
      <c r="K46" s="31" t="s">
        <v>300</v>
      </c>
      <c r="L46" s="36"/>
      <c r="M46" s="33">
        <f>SUM(I46*L46)</f>
        <v>0</v>
      </c>
    </row>
    <row r="47" spans="1:13" ht="30" customHeight="1" thickBot="1" x14ac:dyDescent="0.35">
      <c r="A47" s="150" t="s">
        <v>344</v>
      </c>
      <c r="B47" s="151">
        <v>16.5</v>
      </c>
      <c r="C47" s="42">
        <f>B47*2</f>
        <v>33</v>
      </c>
      <c r="D47" s="152" t="s">
        <v>1315</v>
      </c>
      <c r="E47" s="153"/>
      <c r="F47" s="148">
        <f>SUM(B47*E47)</f>
        <v>0</v>
      </c>
      <c r="H47" s="32" t="s">
        <v>297</v>
      </c>
      <c r="I47" s="30">
        <v>21</v>
      </c>
      <c r="J47" s="42">
        <f>I47*2</f>
        <v>42</v>
      </c>
      <c r="K47" s="31" t="s">
        <v>298</v>
      </c>
      <c r="L47" s="126"/>
      <c r="M47" s="33">
        <f>SUM(I47*L47)</f>
        <v>0</v>
      </c>
    </row>
    <row r="48" spans="1:13" ht="30" customHeight="1" thickBot="1" x14ac:dyDescent="0.35">
      <c r="A48" s="745" t="s">
        <v>1059</v>
      </c>
      <c r="B48" s="745"/>
      <c r="C48" s="745"/>
      <c r="D48" s="745"/>
      <c r="E48" s="745"/>
      <c r="F48" s="745"/>
      <c r="H48" s="29" t="s">
        <v>293</v>
      </c>
      <c r="I48" s="42">
        <v>18.420000000000002</v>
      </c>
      <c r="J48" s="42">
        <v>30</v>
      </c>
      <c r="K48" s="44" t="s">
        <v>967</v>
      </c>
      <c r="L48" s="7"/>
      <c r="M48" s="43">
        <f>SUM(I48*L48)</f>
        <v>0</v>
      </c>
    </row>
    <row r="49" spans="1:13" ht="30" customHeight="1" thickBot="1" x14ac:dyDescent="0.35">
      <c r="A49" s="32" t="s">
        <v>339</v>
      </c>
      <c r="B49" s="30">
        <v>5.22</v>
      </c>
      <c r="C49" s="42">
        <v>9.5</v>
      </c>
      <c r="D49" s="39" t="s">
        <v>340</v>
      </c>
      <c r="E49" s="126"/>
      <c r="F49" s="33">
        <f>SUM(B49*E49)</f>
        <v>0</v>
      </c>
      <c r="H49" s="29" t="s">
        <v>290</v>
      </c>
      <c r="I49" s="42">
        <v>10</v>
      </c>
      <c r="J49" s="42">
        <f>I49*2</f>
        <v>20</v>
      </c>
      <c r="K49" s="44" t="s">
        <v>966</v>
      </c>
      <c r="L49" s="7"/>
      <c r="M49" s="43">
        <f>SUM(I49*L49)</f>
        <v>0</v>
      </c>
    </row>
    <row r="50" spans="1:13" ht="30" customHeight="1" thickBot="1" x14ac:dyDescent="0.35">
      <c r="H50" s="775" t="s">
        <v>265</v>
      </c>
      <c r="I50" s="776"/>
      <c r="J50" s="776"/>
      <c r="K50" s="776"/>
      <c r="L50" s="776"/>
      <c r="M50" s="777"/>
    </row>
    <row r="51" spans="1:13" ht="30" customHeight="1" thickBot="1" x14ac:dyDescent="0.35">
      <c r="H51" s="29" t="s">
        <v>267</v>
      </c>
      <c r="I51" s="42">
        <v>8.5</v>
      </c>
      <c r="J51" s="42">
        <f t="shared" ref="J51:J58" si="15">I51*2</f>
        <v>17</v>
      </c>
      <c r="K51" s="101" t="s">
        <v>1675</v>
      </c>
      <c r="L51" s="7"/>
      <c r="M51" s="43">
        <f t="shared" ref="M51:M58" si="16">SUM(I51*L51)</f>
        <v>0</v>
      </c>
    </row>
    <row r="52" spans="1:13" ht="30" customHeight="1" thickBot="1" x14ac:dyDescent="0.35">
      <c r="H52" s="29" t="s">
        <v>269</v>
      </c>
      <c r="I52" s="42">
        <v>7</v>
      </c>
      <c r="J52" s="42">
        <f t="shared" si="15"/>
        <v>14</v>
      </c>
      <c r="K52" s="101" t="s">
        <v>1676</v>
      </c>
      <c r="L52" s="7"/>
      <c r="M52" s="43">
        <f t="shared" si="16"/>
        <v>0</v>
      </c>
    </row>
    <row r="53" spans="1:13" ht="30" customHeight="1" thickBot="1" x14ac:dyDescent="0.35">
      <c r="H53" s="32" t="s">
        <v>271</v>
      </c>
      <c r="I53" s="30">
        <v>6.8</v>
      </c>
      <c r="J53" s="42">
        <v>17</v>
      </c>
      <c r="K53" s="31" t="s">
        <v>1677</v>
      </c>
      <c r="L53" s="36"/>
      <c r="M53" s="33">
        <f t="shared" si="16"/>
        <v>0</v>
      </c>
    </row>
    <row r="54" spans="1:13" ht="30" customHeight="1" thickBot="1" x14ac:dyDescent="0.35">
      <c r="H54" s="32" t="s">
        <v>274</v>
      </c>
      <c r="I54" s="30">
        <v>7</v>
      </c>
      <c r="J54" s="42">
        <f t="shared" si="15"/>
        <v>14</v>
      </c>
      <c r="K54" s="31" t="s">
        <v>1678</v>
      </c>
      <c r="L54" s="36"/>
      <c r="M54" s="33">
        <f t="shared" si="16"/>
        <v>0</v>
      </c>
    </row>
    <row r="55" spans="1:13" ht="30" customHeight="1" thickBot="1" x14ac:dyDescent="0.35">
      <c r="H55" s="32" t="s">
        <v>277</v>
      </c>
      <c r="I55" s="30">
        <v>7</v>
      </c>
      <c r="J55" s="42">
        <f t="shared" si="15"/>
        <v>14</v>
      </c>
      <c r="K55" s="31" t="s">
        <v>1679</v>
      </c>
      <c r="L55" s="36"/>
      <c r="M55" s="33">
        <f t="shared" si="16"/>
        <v>0</v>
      </c>
    </row>
    <row r="56" spans="1:13" ht="30" customHeight="1" thickBot="1" x14ac:dyDescent="0.35">
      <c r="A56" s="60"/>
      <c r="H56" s="32" t="s">
        <v>280</v>
      </c>
      <c r="I56" s="30">
        <v>13.75</v>
      </c>
      <c r="J56" s="42">
        <f t="shared" si="15"/>
        <v>27.5</v>
      </c>
      <c r="K56" s="31" t="s">
        <v>1680</v>
      </c>
      <c r="L56" s="36"/>
      <c r="M56" s="33">
        <f t="shared" si="16"/>
        <v>0</v>
      </c>
    </row>
    <row r="57" spans="1:13" ht="30" customHeight="1" thickBot="1" x14ac:dyDescent="0.35">
      <c r="H57" s="32" t="s">
        <v>281</v>
      </c>
      <c r="I57" s="30">
        <v>7</v>
      </c>
      <c r="J57" s="42">
        <f t="shared" si="15"/>
        <v>14</v>
      </c>
      <c r="K57" s="31" t="s">
        <v>1681</v>
      </c>
      <c r="L57" s="36"/>
      <c r="M57" s="33">
        <f t="shared" si="16"/>
        <v>0</v>
      </c>
    </row>
    <row r="58" spans="1:13" ht="30" customHeight="1" thickBot="1" x14ac:dyDescent="0.35">
      <c r="H58" s="32" t="s">
        <v>284</v>
      </c>
      <c r="I58" s="30">
        <v>13.75</v>
      </c>
      <c r="J58" s="42">
        <f t="shared" si="15"/>
        <v>27.5</v>
      </c>
      <c r="K58" s="31" t="s">
        <v>285</v>
      </c>
      <c r="L58" s="36"/>
      <c r="M58" s="33">
        <f t="shared" si="16"/>
        <v>0</v>
      </c>
    </row>
    <row r="59" spans="1:13" ht="30" customHeight="1" thickBot="1" x14ac:dyDescent="0.35"/>
    <row r="60" spans="1:13" ht="30" customHeight="1" thickBot="1" x14ac:dyDescent="0.35">
      <c r="H60" s="772" t="s">
        <v>308</v>
      </c>
      <c r="I60" s="773"/>
      <c r="J60" s="773"/>
      <c r="K60" s="774"/>
      <c r="L60" s="770">
        <f>SUM(F4:F49,M4:M58)</f>
        <v>0</v>
      </c>
      <c r="M60" s="771"/>
    </row>
    <row r="61" spans="1:13" ht="30" customHeight="1" x14ac:dyDescent="0.3"/>
  </sheetData>
  <sortState ref="A56:F58">
    <sortCondition ref="D56:D58"/>
  </sortState>
  <mergeCells count="22">
    <mergeCell ref="L60:M60"/>
    <mergeCell ref="H60:K60"/>
    <mergeCell ref="A48:F48"/>
    <mergeCell ref="A20:F20"/>
    <mergeCell ref="A23:F23"/>
    <mergeCell ref="A29:F29"/>
    <mergeCell ref="A33:F33"/>
    <mergeCell ref="A40:F40"/>
    <mergeCell ref="A42:F42"/>
    <mergeCell ref="A45:F45"/>
    <mergeCell ref="H28:M28"/>
    <mergeCell ref="H50:M50"/>
    <mergeCell ref="H45:M45"/>
    <mergeCell ref="H35:M35"/>
    <mergeCell ref="H37:M37"/>
    <mergeCell ref="H10:M10"/>
    <mergeCell ref="H18:M18"/>
    <mergeCell ref="A1:B1"/>
    <mergeCell ref="C1:F1"/>
    <mergeCell ref="A13:F13"/>
    <mergeCell ref="H3:M3"/>
    <mergeCell ref="A3:F3"/>
  </mergeCells>
  <printOptions horizontalCentered="1"/>
  <pageMargins left="0.7" right="0.7" top="0.75" bottom="0.75" header="0.3" footer="0.3"/>
  <pageSetup scale="36" orientation="portrait" r:id="rId1"/>
  <headerFooter>
    <oddFooter>&amp;L&amp;D&amp;C&amp;A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zoomScale="60" zoomScaleNormal="60" workbookViewId="0">
      <selection activeCell="H7" sqref="H7"/>
    </sheetView>
  </sheetViews>
  <sheetFormatPr defaultRowHeight="16.5" x14ac:dyDescent="0.3"/>
  <cols>
    <col min="1" max="1" width="9.140625" style="9"/>
    <col min="2" max="2" width="15.140625" style="9" bestFit="1" customWidth="1"/>
    <col min="3" max="3" width="52.7109375" style="9" customWidth="1"/>
    <col min="4" max="4" width="9.140625" style="9"/>
    <col min="5" max="5" width="15.140625" style="9" customWidth="1"/>
    <col min="6" max="6" width="4.5703125" style="9" customWidth="1"/>
    <col min="7" max="7" width="9.140625" style="9"/>
    <col min="8" max="8" width="10" style="9" bestFit="1" customWidth="1"/>
    <col min="9" max="9" width="58.7109375" style="9" bestFit="1" customWidth="1"/>
    <col min="10" max="10" width="9.140625" style="9"/>
    <col min="11" max="11" width="16.42578125" style="9" customWidth="1"/>
    <col min="12" max="16384" width="9.140625" style="9"/>
  </cols>
  <sheetData>
    <row r="1" spans="1:11" ht="39.75" customHeight="1" thickBot="1" x14ac:dyDescent="0.5">
      <c r="A1" s="783" t="s">
        <v>0</v>
      </c>
      <c r="B1" s="784"/>
      <c r="C1" s="785">
        <f>COVER!C8</f>
        <v>0</v>
      </c>
      <c r="D1" s="785"/>
      <c r="E1" s="785"/>
      <c r="F1" s="305"/>
      <c r="G1" s="305"/>
      <c r="H1" s="305"/>
      <c r="I1" s="306" t="s">
        <v>5</v>
      </c>
      <c r="J1" s="307">
        <v>4</v>
      </c>
      <c r="K1" s="308"/>
    </row>
    <row r="2" spans="1:11" ht="39.75" customHeight="1" thickBot="1" x14ac:dyDescent="0.45">
      <c r="A2" s="66" t="s">
        <v>174</v>
      </c>
      <c r="B2" s="67" t="s">
        <v>7</v>
      </c>
      <c r="C2" s="68" t="s">
        <v>9</v>
      </c>
      <c r="D2" s="69" t="s">
        <v>12</v>
      </c>
      <c r="E2" s="70" t="s">
        <v>13</v>
      </c>
      <c r="F2" s="71"/>
      <c r="G2" s="302" t="s">
        <v>174</v>
      </c>
      <c r="H2" s="303" t="s">
        <v>7</v>
      </c>
      <c r="I2" s="302" t="s">
        <v>9</v>
      </c>
      <c r="J2" s="304" t="s">
        <v>12</v>
      </c>
      <c r="K2" s="304" t="s">
        <v>13</v>
      </c>
    </row>
    <row r="3" spans="1:11" ht="30" customHeight="1" thickBot="1" x14ac:dyDescent="0.35">
      <c r="A3" s="750" t="s">
        <v>1040</v>
      </c>
      <c r="B3" s="762"/>
      <c r="C3" s="762"/>
      <c r="D3" s="762"/>
      <c r="E3" s="763"/>
      <c r="F3" s="122"/>
      <c r="G3" s="780" t="s">
        <v>1042</v>
      </c>
      <c r="H3" s="781"/>
      <c r="I3" s="781"/>
      <c r="J3" s="781"/>
      <c r="K3" s="782"/>
    </row>
    <row r="4" spans="1:11" ht="30" customHeight="1" thickBot="1" x14ac:dyDescent="0.35">
      <c r="A4" s="242" t="s">
        <v>1021</v>
      </c>
      <c r="B4" s="243">
        <v>25.44</v>
      </c>
      <c r="C4" s="244" t="s">
        <v>1019</v>
      </c>
      <c r="D4" s="245"/>
      <c r="E4" s="43">
        <f t="shared" ref="E4:E26" si="0">SUM(B4*D4)</f>
        <v>0</v>
      </c>
      <c r="F4" s="125"/>
      <c r="G4" s="29" t="s">
        <v>1268</v>
      </c>
      <c r="H4" s="42">
        <v>14.4</v>
      </c>
      <c r="I4" s="101" t="s">
        <v>1269</v>
      </c>
      <c r="J4" s="7"/>
      <c r="K4" s="43">
        <f t="shared" ref="K4:K7" si="1">SUM(H4*J4)</f>
        <v>0</v>
      </c>
    </row>
    <row r="5" spans="1:11" ht="30" customHeight="1" thickBot="1" x14ac:dyDescent="0.35">
      <c r="A5" s="242" t="s">
        <v>1022</v>
      </c>
      <c r="B5" s="243">
        <v>19.2</v>
      </c>
      <c r="C5" s="244" t="s">
        <v>1020</v>
      </c>
      <c r="D5" s="245"/>
      <c r="E5" s="43">
        <f t="shared" si="0"/>
        <v>0</v>
      </c>
      <c r="F5" s="125"/>
      <c r="G5" s="29" t="s">
        <v>245</v>
      </c>
      <c r="H5" s="42">
        <v>29.76</v>
      </c>
      <c r="I5" s="101" t="s">
        <v>983</v>
      </c>
      <c r="J5" s="7"/>
      <c r="K5" s="43">
        <f t="shared" si="1"/>
        <v>0</v>
      </c>
    </row>
    <row r="6" spans="1:11" ht="30" customHeight="1" thickBot="1" x14ac:dyDescent="0.35">
      <c r="A6" s="29" t="s">
        <v>234</v>
      </c>
      <c r="B6" s="42">
        <v>13.92</v>
      </c>
      <c r="C6" s="101" t="s">
        <v>986</v>
      </c>
      <c r="D6" s="7"/>
      <c r="E6" s="43">
        <f t="shared" si="0"/>
        <v>0</v>
      </c>
      <c r="F6" s="125"/>
      <c r="G6" s="29" t="s">
        <v>251</v>
      </c>
      <c r="H6" s="42">
        <v>17.28</v>
      </c>
      <c r="I6" s="101" t="s">
        <v>984</v>
      </c>
      <c r="J6" s="7"/>
      <c r="K6" s="43">
        <f t="shared" si="1"/>
        <v>0</v>
      </c>
    </row>
    <row r="7" spans="1:11" ht="30" customHeight="1" thickBot="1" x14ac:dyDescent="0.35">
      <c r="A7" s="29" t="s">
        <v>236</v>
      </c>
      <c r="B7" s="42">
        <v>13.44</v>
      </c>
      <c r="C7" s="101" t="s">
        <v>987</v>
      </c>
      <c r="D7" s="7"/>
      <c r="E7" s="43">
        <f t="shared" si="0"/>
        <v>0</v>
      </c>
      <c r="F7" s="125"/>
      <c r="G7" s="29" t="s">
        <v>252</v>
      </c>
      <c r="H7" s="42">
        <v>19.2</v>
      </c>
      <c r="I7" s="101" t="s">
        <v>985</v>
      </c>
      <c r="J7" s="7"/>
      <c r="K7" s="43">
        <f t="shared" si="1"/>
        <v>0</v>
      </c>
    </row>
    <row r="8" spans="1:11" ht="30" customHeight="1" thickBot="1" x14ac:dyDescent="0.35">
      <c r="A8" s="263" t="s">
        <v>1157</v>
      </c>
      <c r="B8" s="264">
        <v>22.56</v>
      </c>
      <c r="C8" s="265" t="s">
        <v>1158</v>
      </c>
      <c r="D8" s="266"/>
      <c r="E8" s="268">
        <f t="shared" si="0"/>
        <v>0</v>
      </c>
      <c r="F8" s="125"/>
      <c r="G8" s="29" t="s">
        <v>1914</v>
      </c>
      <c r="H8" s="42">
        <v>48</v>
      </c>
      <c r="I8" s="101" t="s">
        <v>1915</v>
      </c>
      <c r="J8" s="7"/>
      <c r="K8" s="43">
        <f t="shared" ref="K8" si="2">SUM(H8*J8)</f>
        <v>0</v>
      </c>
    </row>
    <row r="9" spans="1:11" ht="30" customHeight="1" thickBot="1" x14ac:dyDescent="0.35">
      <c r="A9" s="29" t="s">
        <v>243</v>
      </c>
      <c r="B9" s="42">
        <v>16.32</v>
      </c>
      <c r="C9" s="101" t="s">
        <v>990</v>
      </c>
      <c r="D9" s="7"/>
      <c r="E9" s="43">
        <f t="shared" si="0"/>
        <v>0</v>
      </c>
      <c r="F9" s="125"/>
      <c r="G9" s="780" t="s">
        <v>1041</v>
      </c>
      <c r="H9" s="781"/>
      <c r="I9" s="781"/>
      <c r="J9" s="781"/>
      <c r="K9" s="782"/>
    </row>
    <row r="10" spans="1:11" ht="30" customHeight="1" thickBot="1" x14ac:dyDescent="0.35">
      <c r="A10" s="29" t="s">
        <v>242</v>
      </c>
      <c r="B10" s="42">
        <v>15.36</v>
      </c>
      <c r="C10" s="101" t="s">
        <v>989</v>
      </c>
      <c r="D10" s="7"/>
      <c r="E10" s="43">
        <f t="shared" si="0"/>
        <v>0</v>
      </c>
      <c r="F10" s="125"/>
      <c r="G10" s="263" t="s">
        <v>1271</v>
      </c>
      <c r="H10" s="264">
        <v>20.16</v>
      </c>
      <c r="I10" s="265" t="s">
        <v>1270</v>
      </c>
      <c r="J10" s="266"/>
      <c r="K10" s="43">
        <f t="shared" ref="K10:K14" si="3">SUM(H10*J10)</f>
        <v>0</v>
      </c>
    </row>
    <row r="11" spans="1:11" ht="30" customHeight="1" thickBot="1" x14ac:dyDescent="0.35">
      <c r="A11" s="29" t="s">
        <v>241</v>
      </c>
      <c r="B11" s="42">
        <v>12</v>
      </c>
      <c r="C11" s="101" t="s">
        <v>988</v>
      </c>
      <c r="D11" s="7"/>
      <c r="E11" s="43">
        <f t="shared" si="0"/>
        <v>0</v>
      </c>
      <c r="F11" s="122"/>
      <c r="G11" s="292" t="s">
        <v>1251</v>
      </c>
      <c r="H11" s="293">
        <v>39.36</v>
      </c>
      <c r="I11" s="297" t="s">
        <v>1254</v>
      </c>
      <c r="J11" s="295"/>
      <c r="K11" s="296">
        <f t="shared" si="3"/>
        <v>0</v>
      </c>
    </row>
    <row r="12" spans="1:11" ht="30" customHeight="1" thickBot="1" x14ac:dyDescent="0.35">
      <c r="A12" s="519" t="s">
        <v>1846</v>
      </c>
      <c r="B12" s="520">
        <v>17.28</v>
      </c>
      <c r="C12" s="535" t="s">
        <v>1860</v>
      </c>
      <c r="D12" s="522"/>
      <c r="E12" s="523">
        <f t="shared" si="0"/>
        <v>0</v>
      </c>
      <c r="F12" s="122"/>
      <c r="G12" s="292" t="s">
        <v>1252</v>
      </c>
      <c r="H12" s="293">
        <v>39.36</v>
      </c>
      <c r="I12" s="297" t="s">
        <v>1255</v>
      </c>
      <c r="J12" s="295"/>
      <c r="K12" s="296">
        <f t="shared" si="3"/>
        <v>0</v>
      </c>
    </row>
    <row r="13" spans="1:11" ht="30" customHeight="1" thickBot="1" x14ac:dyDescent="0.35">
      <c r="A13" s="519" t="s">
        <v>1848</v>
      </c>
      <c r="B13" s="520">
        <v>17.28</v>
      </c>
      <c r="C13" s="535" t="s">
        <v>1861</v>
      </c>
      <c r="D13" s="522"/>
      <c r="E13" s="523">
        <f t="shared" si="0"/>
        <v>0</v>
      </c>
      <c r="F13" s="122"/>
      <c r="G13" s="292" t="s">
        <v>1253</v>
      </c>
      <c r="H13" s="293">
        <v>39.36</v>
      </c>
      <c r="I13" s="297" t="s">
        <v>1256</v>
      </c>
      <c r="J13" s="295"/>
      <c r="K13" s="296">
        <f t="shared" si="3"/>
        <v>0</v>
      </c>
    </row>
    <row r="14" spans="1:11" ht="30" customHeight="1" thickBot="1" x14ac:dyDescent="0.35">
      <c r="A14" s="519" t="s">
        <v>1847</v>
      </c>
      <c r="B14" s="520">
        <v>61.44</v>
      </c>
      <c r="C14" s="535" t="s">
        <v>1862</v>
      </c>
      <c r="D14" s="522"/>
      <c r="E14" s="523">
        <f t="shared" si="0"/>
        <v>0</v>
      </c>
      <c r="F14" s="122"/>
      <c r="G14" s="29" t="s">
        <v>1166</v>
      </c>
      <c r="H14" s="42">
        <v>45</v>
      </c>
      <c r="I14" s="101" t="s">
        <v>1313</v>
      </c>
      <c r="J14" s="7"/>
      <c r="K14" s="43">
        <f t="shared" si="3"/>
        <v>0</v>
      </c>
    </row>
    <row r="15" spans="1:11" ht="30" customHeight="1" thickBot="1" x14ac:dyDescent="0.35">
      <c r="A15" s="519" t="s">
        <v>1849</v>
      </c>
      <c r="B15" s="520">
        <v>10.24</v>
      </c>
      <c r="C15" s="535" t="s">
        <v>1863</v>
      </c>
      <c r="D15" s="522"/>
      <c r="E15" s="523">
        <f t="shared" si="0"/>
        <v>0</v>
      </c>
      <c r="F15" s="122"/>
      <c r="G15" s="29" t="s">
        <v>1708</v>
      </c>
      <c r="H15" s="42">
        <v>65.760000000000005</v>
      </c>
      <c r="I15" s="101" t="s">
        <v>1707</v>
      </c>
      <c r="J15" s="7"/>
      <c r="K15" s="43">
        <f t="shared" ref="K15" si="4">SUM(H15*J15)</f>
        <v>0</v>
      </c>
    </row>
    <row r="16" spans="1:11" ht="30" customHeight="1" thickBot="1" x14ac:dyDescent="0.35">
      <c r="A16" s="242" t="s">
        <v>1039</v>
      </c>
      <c r="B16" s="243">
        <v>89</v>
      </c>
      <c r="C16" s="244" t="s">
        <v>1038</v>
      </c>
      <c r="D16" s="245"/>
      <c r="E16" s="246">
        <f t="shared" si="0"/>
        <v>0</v>
      </c>
      <c r="F16" s="122"/>
      <c r="G16" s="780" t="s">
        <v>979</v>
      </c>
      <c r="H16" s="781"/>
      <c r="I16" s="781"/>
      <c r="J16" s="781"/>
      <c r="K16" s="782"/>
    </row>
    <row r="17" spans="1:11" ht="30" customHeight="1" thickBot="1" x14ac:dyDescent="0.35">
      <c r="A17" s="29" t="s">
        <v>1272</v>
      </c>
      <c r="B17" s="42">
        <v>24.96</v>
      </c>
      <c r="C17" s="101" t="s">
        <v>1273</v>
      </c>
      <c r="D17" s="7"/>
      <c r="E17" s="43">
        <f>SUM(B17*D17)</f>
        <v>0</v>
      </c>
      <c r="F17" s="122"/>
      <c r="G17" s="292" t="s">
        <v>1167</v>
      </c>
      <c r="H17" s="293">
        <v>64.8</v>
      </c>
      <c r="I17" s="297" t="s">
        <v>1168</v>
      </c>
      <c r="J17" s="295"/>
      <c r="K17" s="296">
        <f t="shared" ref="K17:K22" si="5">SUM(H17*J17)</f>
        <v>0</v>
      </c>
    </row>
    <row r="18" spans="1:11" ht="30" customHeight="1" thickBot="1" x14ac:dyDescent="0.35">
      <c r="A18" s="409" t="s">
        <v>1574</v>
      </c>
      <c r="B18" s="410">
        <v>35.04</v>
      </c>
      <c r="C18" s="414" t="s">
        <v>1573</v>
      </c>
      <c r="D18" s="415"/>
      <c r="E18" s="412">
        <f t="shared" si="0"/>
        <v>0</v>
      </c>
      <c r="F18" s="122"/>
      <c r="G18" s="292" t="s">
        <v>980</v>
      </c>
      <c r="H18" s="293">
        <v>64.8</v>
      </c>
      <c r="I18" s="297" t="s">
        <v>209</v>
      </c>
      <c r="J18" s="295"/>
      <c r="K18" s="296">
        <f t="shared" si="5"/>
        <v>0</v>
      </c>
    </row>
    <row r="19" spans="1:11" ht="30" customHeight="1" thickBot="1" x14ac:dyDescent="0.35">
      <c r="A19" s="409" t="s">
        <v>1553</v>
      </c>
      <c r="B19" s="410">
        <v>66.72</v>
      </c>
      <c r="C19" s="414" t="s">
        <v>1546</v>
      </c>
      <c r="D19" s="415"/>
      <c r="E19" s="412">
        <f t="shared" si="0"/>
        <v>0</v>
      </c>
      <c r="F19" s="122"/>
      <c r="G19" s="292" t="s">
        <v>1179</v>
      </c>
      <c r="H19" s="293">
        <v>64.8</v>
      </c>
      <c r="I19" s="297" t="s">
        <v>1180</v>
      </c>
      <c r="J19" s="295"/>
      <c r="K19" s="296">
        <f t="shared" si="5"/>
        <v>0</v>
      </c>
    </row>
    <row r="20" spans="1:11" ht="30" customHeight="1" thickBot="1" x14ac:dyDescent="0.35">
      <c r="A20" s="29" t="s">
        <v>247</v>
      </c>
      <c r="B20" s="42">
        <v>15.36</v>
      </c>
      <c r="C20" s="101" t="s">
        <v>992</v>
      </c>
      <c r="D20" s="7"/>
      <c r="E20" s="43">
        <f t="shared" si="0"/>
        <v>0</v>
      </c>
      <c r="F20" s="122"/>
      <c r="G20" s="292" t="s">
        <v>1169</v>
      </c>
      <c r="H20" s="293">
        <v>64.8</v>
      </c>
      <c r="I20" s="297" t="s">
        <v>1170</v>
      </c>
      <c r="J20" s="295"/>
      <c r="K20" s="296">
        <f t="shared" si="5"/>
        <v>0</v>
      </c>
    </row>
    <row r="21" spans="1:11" ht="30" customHeight="1" thickBot="1" x14ac:dyDescent="0.35">
      <c r="A21" s="29" t="s">
        <v>246</v>
      </c>
      <c r="B21" s="42">
        <v>15.36</v>
      </c>
      <c r="C21" s="101" t="s">
        <v>991</v>
      </c>
      <c r="D21" s="7"/>
      <c r="E21" s="43">
        <f t="shared" si="0"/>
        <v>0</v>
      </c>
      <c r="F21" s="122"/>
      <c r="G21" s="215" t="s">
        <v>981</v>
      </c>
      <c r="H21" s="168">
        <v>72</v>
      </c>
      <c r="I21" s="169" t="s">
        <v>1152</v>
      </c>
      <c r="J21" s="170"/>
      <c r="K21" s="43">
        <f t="shared" si="5"/>
        <v>0</v>
      </c>
    </row>
    <row r="22" spans="1:11" ht="30" customHeight="1" thickBot="1" x14ac:dyDescent="0.35">
      <c r="A22" s="29" t="s">
        <v>250</v>
      </c>
      <c r="B22" s="42">
        <v>19.2</v>
      </c>
      <c r="C22" s="101" t="s">
        <v>995</v>
      </c>
      <c r="D22" s="7"/>
      <c r="E22" s="43">
        <f t="shared" si="0"/>
        <v>0</v>
      </c>
      <c r="F22" s="122"/>
      <c r="G22" s="29" t="s">
        <v>982</v>
      </c>
      <c r="H22" s="42">
        <v>64.8</v>
      </c>
      <c r="I22" s="101" t="s">
        <v>1153</v>
      </c>
      <c r="J22" s="7"/>
      <c r="K22" s="43">
        <f t="shared" si="5"/>
        <v>0</v>
      </c>
    </row>
    <row r="23" spans="1:11" ht="30" customHeight="1" thickBot="1" x14ac:dyDescent="0.35">
      <c r="A23" s="29" t="s">
        <v>248</v>
      </c>
      <c r="B23" s="42">
        <v>16.8</v>
      </c>
      <c r="C23" s="101" t="s">
        <v>993</v>
      </c>
      <c r="D23" s="7"/>
      <c r="E23" s="43">
        <f t="shared" si="0"/>
        <v>0</v>
      </c>
      <c r="F23" s="122"/>
    </row>
    <row r="24" spans="1:11" ht="30" customHeight="1" thickBot="1" x14ac:dyDescent="0.35">
      <c r="A24" s="29" t="s">
        <v>249</v>
      </c>
      <c r="B24" s="42">
        <v>14.4</v>
      </c>
      <c r="C24" s="101" t="s">
        <v>994</v>
      </c>
      <c r="D24" s="7"/>
      <c r="E24" s="43">
        <f t="shared" si="0"/>
        <v>0</v>
      </c>
      <c r="F24" s="122"/>
    </row>
    <row r="25" spans="1:11" ht="30" customHeight="1" thickBot="1" x14ac:dyDescent="0.35">
      <c r="A25" s="409" t="s">
        <v>1704</v>
      </c>
      <c r="B25" s="410">
        <v>49.44</v>
      </c>
      <c r="C25" s="414" t="s">
        <v>1705</v>
      </c>
      <c r="D25" s="415"/>
      <c r="E25" s="412">
        <f t="shared" si="0"/>
        <v>0</v>
      </c>
      <c r="F25" s="122"/>
    </row>
    <row r="26" spans="1:11" ht="30" customHeight="1" thickBot="1" x14ac:dyDescent="0.35">
      <c r="A26" s="29" t="s">
        <v>253</v>
      </c>
      <c r="B26" s="42">
        <v>49.92</v>
      </c>
      <c r="C26" s="101" t="s">
        <v>996</v>
      </c>
      <c r="D26" s="7"/>
      <c r="E26" s="43">
        <f t="shared" si="0"/>
        <v>0</v>
      </c>
      <c r="F26" s="122"/>
    </row>
    <row r="27" spans="1:11" ht="30" customHeight="1" thickBot="1" x14ac:dyDescent="0.35">
      <c r="F27" s="122"/>
    </row>
    <row r="28" spans="1:11" ht="30" customHeight="1" thickBot="1" x14ac:dyDescent="0.35">
      <c r="G28" s="772" t="s">
        <v>345</v>
      </c>
      <c r="H28" s="773"/>
      <c r="I28" s="774"/>
      <c r="J28" s="778">
        <f>SUM(E4:E26,K4:K22)</f>
        <v>0</v>
      </c>
      <c r="K28" s="779"/>
    </row>
    <row r="29" spans="1:11" ht="30" customHeight="1" x14ac:dyDescent="0.3"/>
    <row r="30" spans="1:11" ht="30" customHeight="1" x14ac:dyDescent="0.3"/>
    <row r="31" spans="1:11" ht="30" customHeight="1" x14ac:dyDescent="0.3"/>
    <row r="32" spans="1:11" ht="30" customHeight="1" x14ac:dyDescent="0.3"/>
  </sheetData>
  <sortState ref="G8:L14">
    <sortCondition ref="I8:I14"/>
  </sortState>
  <mergeCells count="8">
    <mergeCell ref="J28:K28"/>
    <mergeCell ref="G28:I28"/>
    <mergeCell ref="G9:K9"/>
    <mergeCell ref="A3:E3"/>
    <mergeCell ref="A1:B1"/>
    <mergeCell ref="C1:E1"/>
    <mergeCell ref="G16:K16"/>
    <mergeCell ref="G3:K3"/>
  </mergeCells>
  <printOptions horizontalCentered="1"/>
  <pageMargins left="0.7" right="0.7" top="0.75" bottom="0.75" header="0.3" footer="0.3"/>
  <pageSetup scale="43" orientation="portrait" r:id="rId1"/>
  <headerFooter>
    <oddFooter>&amp;L&amp;D&amp;C&amp;A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view="pageBreakPreview" zoomScale="60" zoomScaleNormal="60" workbookViewId="0">
      <selection activeCell="I47" sqref="I47"/>
    </sheetView>
  </sheetViews>
  <sheetFormatPr defaultRowHeight="16.5" x14ac:dyDescent="0.3"/>
  <cols>
    <col min="1" max="1" width="9.28515625" style="9" bestFit="1" customWidth="1"/>
    <col min="2" max="2" width="11.42578125" style="9" bestFit="1" customWidth="1"/>
    <col min="3" max="3" width="10" style="9" bestFit="1" customWidth="1"/>
    <col min="4" max="4" width="52.85546875" style="9" customWidth="1"/>
    <col min="5" max="5" width="9.140625" style="9"/>
    <col min="6" max="6" width="15.7109375" style="9" customWidth="1"/>
    <col min="7" max="7" width="5.5703125" style="9" customWidth="1"/>
    <col min="8" max="8" width="9.28515625" style="9" bestFit="1" customWidth="1"/>
    <col min="9" max="9" width="15.140625" style="9" customWidth="1"/>
    <col min="10" max="10" width="10" style="9" bestFit="1" customWidth="1"/>
    <col min="11" max="11" width="54.140625" style="9" customWidth="1"/>
    <col min="12" max="12" width="9.140625" style="9"/>
    <col min="13" max="13" width="15.7109375" style="9" customWidth="1"/>
    <col min="14" max="16384" width="9.140625" style="9"/>
  </cols>
  <sheetData>
    <row r="1" spans="1:13" ht="39.75" customHeight="1" thickBot="1" x14ac:dyDescent="0.5">
      <c r="A1" s="768" t="s">
        <v>0</v>
      </c>
      <c r="B1" s="768"/>
      <c r="C1" s="744">
        <f>COVER!C8</f>
        <v>0</v>
      </c>
      <c r="D1" s="744"/>
      <c r="E1" s="744"/>
      <c r="F1" s="744"/>
      <c r="G1" s="154"/>
      <c r="H1" s="142"/>
      <c r="I1" s="142"/>
      <c r="J1" s="142"/>
      <c r="K1" s="143" t="s">
        <v>5</v>
      </c>
      <c r="L1" s="792">
        <v>5</v>
      </c>
      <c r="M1" s="793"/>
    </row>
    <row r="2" spans="1:13" ht="39.75" customHeight="1" thickBot="1" x14ac:dyDescent="0.35">
      <c r="A2" s="120" t="s">
        <v>6</v>
      </c>
      <c r="B2" s="121" t="s">
        <v>7</v>
      </c>
      <c r="C2" s="121" t="s">
        <v>8</v>
      </c>
      <c r="D2" s="155" t="s">
        <v>9</v>
      </c>
      <c r="E2" s="6" t="s">
        <v>12</v>
      </c>
      <c r="F2" s="156" t="s">
        <v>13</v>
      </c>
      <c r="G2" s="157"/>
      <c r="H2" s="20" t="s">
        <v>6</v>
      </c>
      <c r="I2" s="21" t="s">
        <v>7</v>
      </c>
      <c r="J2" s="21" t="s">
        <v>8</v>
      </c>
      <c r="K2" s="158" t="s">
        <v>9</v>
      </c>
      <c r="L2" s="118" t="s">
        <v>12</v>
      </c>
      <c r="M2" s="159" t="s">
        <v>13</v>
      </c>
    </row>
    <row r="3" spans="1:13" ht="30" customHeight="1" thickBot="1" x14ac:dyDescent="0.35">
      <c r="A3" s="795" t="s">
        <v>467</v>
      </c>
      <c r="B3" s="795"/>
      <c r="C3" s="795"/>
      <c r="D3" s="795"/>
      <c r="E3" s="796"/>
      <c r="F3" s="796"/>
      <c r="H3" s="745" t="s">
        <v>346</v>
      </c>
      <c r="I3" s="745"/>
      <c r="J3" s="745"/>
      <c r="K3" s="745"/>
      <c r="L3" s="745"/>
      <c r="M3" s="745"/>
    </row>
    <row r="4" spans="1:13" ht="30" customHeight="1" thickBot="1" x14ac:dyDescent="0.35">
      <c r="A4" s="29" t="s">
        <v>469</v>
      </c>
      <c r="B4" s="42">
        <v>16</v>
      </c>
      <c r="C4" s="42">
        <f t="shared" ref="C4:C9" si="0">B4*2</f>
        <v>32</v>
      </c>
      <c r="D4" s="192" t="s">
        <v>470</v>
      </c>
      <c r="E4" s="7"/>
      <c r="F4" s="43">
        <f t="shared" ref="F4:F9" si="1">SUM(B4*E4)</f>
        <v>0</v>
      </c>
      <c r="H4" s="29" t="s">
        <v>348</v>
      </c>
      <c r="I4" s="42">
        <v>10</v>
      </c>
      <c r="J4" s="42">
        <f>I4*2</f>
        <v>20</v>
      </c>
      <c r="K4" s="101" t="s">
        <v>349</v>
      </c>
      <c r="L4" s="7"/>
      <c r="M4" s="43">
        <f>SUM(I4*L4)</f>
        <v>0</v>
      </c>
    </row>
    <row r="5" spans="1:13" ht="30" customHeight="1" thickBot="1" x14ac:dyDescent="0.35">
      <c r="A5" s="29" t="s">
        <v>472</v>
      </c>
      <c r="B5" s="42">
        <v>16</v>
      </c>
      <c r="C5" s="42">
        <f t="shared" si="0"/>
        <v>32</v>
      </c>
      <c r="D5" s="192" t="s">
        <v>473</v>
      </c>
      <c r="E5" s="7"/>
      <c r="F5" s="43">
        <f t="shared" si="1"/>
        <v>0</v>
      </c>
      <c r="H5" s="29" t="s">
        <v>350</v>
      </c>
      <c r="I5" s="42">
        <v>10</v>
      </c>
      <c r="J5" s="42">
        <f>I5*2</f>
        <v>20</v>
      </c>
      <c r="K5" s="101" t="s">
        <v>351</v>
      </c>
      <c r="L5" s="7"/>
      <c r="M5" s="43">
        <f>SUM(I5*L5)</f>
        <v>0</v>
      </c>
    </row>
    <row r="6" spans="1:13" ht="30" customHeight="1" thickBot="1" x14ac:dyDescent="0.35">
      <c r="A6" s="29" t="s">
        <v>475</v>
      </c>
      <c r="B6" s="42">
        <v>16</v>
      </c>
      <c r="C6" s="42">
        <f t="shared" si="0"/>
        <v>32</v>
      </c>
      <c r="D6" s="192" t="s">
        <v>476</v>
      </c>
      <c r="E6" s="7"/>
      <c r="F6" s="43">
        <f t="shared" si="1"/>
        <v>0</v>
      </c>
      <c r="H6" s="745" t="s">
        <v>365</v>
      </c>
      <c r="I6" s="745"/>
      <c r="J6" s="745"/>
      <c r="K6" s="745"/>
      <c r="L6" s="745"/>
      <c r="M6" s="745"/>
    </row>
    <row r="7" spans="1:13" ht="30" customHeight="1" thickBot="1" x14ac:dyDescent="0.35">
      <c r="A7" s="29" t="s">
        <v>478</v>
      </c>
      <c r="B7" s="42">
        <v>16</v>
      </c>
      <c r="C7" s="42">
        <f t="shared" si="0"/>
        <v>32</v>
      </c>
      <c r="D7" s="192" t="s">
        <v>479</v>
      </c>
      <c r="E7" s="7"/>
      <c r="F7" s="43">
        <f t="shared" si="1"/>
        <v>0</v>
      </c>
      <c r="H7" s="29" t="s">
        <v>366</v>
      </c>
      <c r="I7" s="42">
        <v>9.5</v>
      </c>
      <c r="J7" s="42">
        <f>I7*2</f>
        <v>19</v>
      </c>
      <c r="K7" s="101" t="s">
        <v>367</v>
      </c>
      <c r="L7" s="7"/>
      <c r="M7" s="43">
        <f>SUM(I7*L7)</f>
        <v>0</v>
      </c>
    </row>
    <row r="8" spans="1:13" ht="30" customHeight="1" thickBot="1" x14ac:dyDescent="0.35">
      <c r="A8" s="29" t="s">
        <v>481</v>
      </c>
      <c r="B8" s="42">
        <v>16</v>
      </c>
      <c r="C8" s="42">
        <f t="shared" si="0"/>
        <v>32</v>
      </c>
      <c r="D8" s="192" t="s">
        <v>482</v>
      </c>
      <c r="E8" s="7"/>
      <c r="F8" s="43">
        <f t="shared" si="1"/>
        <v>0</v>
      </c>
      <c r="H8" s="29" t="s">
        <v>369</v>
      </c>
      <c r="I8" s="42">
        <v>9.5</v>
      </c>
      <c r="J8" s="42">
        <f>I8*2</f>
        <v>19</v>
      </c>
      <c r="K8" s="101" t="s">
        <v>370</v>
      </c>
      <c r="L8" s="7"/>
      <c r="M8" s="43">
        <f>SUM(I8*L8)</f>
        <v>0</v>
      </c>
    </row>
    <row r="9" spans="1:13" ht="30" customHeight="1" thickBot="1" x14ac:dyDescent="0.35">
      <c r="A9" s="29" t="s">
        <v>484</v>
      </c>
      <c r="B9" s="42">
        <v>16</v>
      </c>
      <c r="C9" s="42">
        <f t="shared" si="0"/>
        <v>32</v>
      </c>
      <c r="D9" s="192" t="s">
        <v>485</v>
      </c>
      <c r="E9" s="7"/>
      <c r="F9" s="43">
        <f t="shared" si="1"/>
        <v>0</v>
      </c>
      <c r="H9" s="29" t="s">
        <v>371</v>
      </c>
      <c r="I9" s="42">
        <v>9.5</v>
      </c>
      <c r="J9" s="42">
        <f>I9*2</f>
        <v>19</v>
      </c>
      <c r="K9" s="101" t="s">
        <v>372</v>
      </c>
      <c r="L9" s="7"/>
      <c r="M9" s="43">
        <f>SUM(I9*L9)</f>
        <v>0</v>
      </c>
    </row>
    <row r="10" spans="1:13" ht="30" customHeight="1" thickBot="1" x14ac:dyDescent="0.35">
      <c r="A10" s="796" t="s">
        <v>486</v>
      </c>
      <c r="B10" s="796"/>
      <c r="C10" s="796"/>
      <c r="D10" s="796"/>
      <c r="E10" s="796"/>
      <c r="F10" s="796"/>
      <c r="H10" s="29" t="s">
        <v>373</v>
      </c>
      <c r="I10" s="42">
        <v>9.5</v>
      </c>
      <c r="J10" s="42">
        <f>I10*2</f>
        <v>19</v>
      </c>
      <c r="K10" s="101" t="s">
        <v>374</v>
      </c>
      <c r="L10" s="7"/>
      <c r="M10" s="43">
        <f>SUM(I10*L10)</f>
        <v>0</v>
      </c>
    </row>
    <row r="11" spans="1:13" ht="30" customHeight="1" thickBot="1" x14ac:dyDescent="0.35">
      <c r="A11" s="29" t="s">
        <v>488</v>
      </c>
      <c r="B11" s="42">
        <v>10</v>
      </c>
      <c r="C11" s="42">
        <f t="shared" ref="C11:C17" si="2">B11*2</f>
        <v>20</v>
      </c>
      <c r="D11" s="192" t="s">
        <v>489</v>
      </c>
      <c r="E11" s="7"/>
      <c r="F11" s="43">
        <f t="shared" ref="F11:F17" si="3">SUM(B11*E11)</f>
        <v>0</v>
      </c>
      <c r="H11" s="745" t="s">
        <v>375</v>
      </c>
      <c r="I11" s="745"/>
      <c r="J11" s="745"/>
      <c r="K11" s="745"/>
      <c r="L11" s="745"/>
      <c r="M11" s="745"/>
    </row>
    <row r="12" spans="1:13" ht="30" customHeight="1" thickBot="1" x14ac:dyDescent="0.35">
      <c r="A12" s="29" t="s">
        <v>491</v>
      </c>
      <c r="B12" s="42">
        <v>10</v>
      </c>
      <c r="C12" s="42">
        <f t="shared" si="2"/>
        <v>20</v>
      </c>
      <c r="D12" s="192" t="s">
        <v>492</v>
      </c>
      <c r="E12" s="7"/>
      <c r="F12" s="43">
        <f t="shared" si="3"/>
        <v>0</v>
      </c>
      <c r="H12" s="161">
        <v>5807</v>
      </c>
      <c r="I12" s="42">
        <v>7.5</v>
      </c>
      <c r="J12" s="42">
        <f t="shared" ref="J12:J19" si="4">I12*2</f>
        <v>15</v>
      </c>
      <c r="K12" s="166" t="s">
        <v>376</v>
      </c>
      <c r="L12" s="161"/>
      <c r="M12" s="43">
        <f t="shared" ref="M12:M19" si="5">SUM(I12*L12)</f>
        <v>0</v>
      </c>
    </row>
    <row r="13" spans="1:13" ht="30" customHeight="1" thickBot="1" x14ac:dyDescent="0.35">
      <c r="A13" s="29" t="s">
        <v>495</v>
      </c>
      <c r="B13" s="42">
        <v>10</v>
      </c>
      <c r="C13" s="42">
        <f t="shared" si="2"/>
        <v>20</v>
      </c>
      <c r="D13" s="149" t="s">
        <v>496</v>
      </c>
      <c r="E13" s="7"/>
      <c r="F13" s="43">
        <f t="shared" si="3"/>
        <v>0</v>
      </c>
      <c r="H13" s="161">
        <v>5806</v>
      </c>
      <c r="I13" s="42">
        <v>7.5</v>
      </c>
      <c r="J13" s="42">
        <f t="shared" si="4"/>
        <v>15</v>
      </c>
      <c r="K13" s="166" t="s">
        <v>377</v>
      </c>
      <c r="L13" s="161"/>
      <c r="M13" s="43">
        <f t="shared" si="5"/>
        <v>0</v>
      </c>
    </row>
    <row r="14" spans="1:13" ht="30" customHeight="1" thickBot="1" x14ac:dyDescent="0.35">
      <c r="A14" s="29" t="s">
        <v>499</v>
      </c>
      <c r="B14" s="42">
        <v>10</v>
      </c>
      <c r="C14" s="42">
        <f t="shared" si="2"/>
        <v>20</v>
      </c>
      <c r="D14" s="192" t="s">
        <v>500</v>
      </c>
      <c r="E14" s="7"/>
      <c r="F14" s="43">
        <f t="shared" si="3"/>
        <v>0</v>
      </c>
      <c r="H14" s="161" t="s">
        <v>378</v>
      </c>
      <c r="I14" s="42">
        <v>7.5</v>
      </c>
      <c r="J14" s="42">
        <f t="shared" si="4"/>
        <v>15</v>
      </c>
      <c r="K14" s="101" t="s">
        <v>379</v>
      </c>
      <c r="L14" s="7"/>
      <c r="M14" s="43">
        <f t="shared" si="5"/>
        <v>0</v>
      </c>
    </row>
    <row r="15" spans="1:13" ht="30" customHeight="1" thickBot="1" x14ac:dyDescent="0.35">
      <c r="A15" s="29" t="s">
        <v>502</v>
      </c>
      <c r="B15" s="42">
        <v>10</v>
      </c>
      <c r="C15" s="42">
        <f t="shared" si="2"/>
        <v>20</v>
      </c>
      <c r="D15" s="192" t="s">
        <v>503</v>
      </c>
      <c r="E15" s="7"/>
      <c r="F15" s="43">
        <f t="shared" si="3"/>
        <v>0</v>
      </c>
      <c r="H15" s="161">
        <v>5803</v>
      </c>
      <c r="I15" s="42">
        <v>7.5</v>
      </c>
      <c r="J15" s="42">
        <f t="shared" si="4"/>
        <v>15</v>
      </c>
      <c r="K15" s="101" t="s">
        <v>381</v>
      </c>
      <c r="L15" s="7"/>
      <c r="M15" s="43">
        <f t="shared" si="5"/>
        <v>0</v>
      </c>
    </row>
    <row r="16" spans="1:13" ht="30" customHeight="1" thickBot="1" x14ac:dyDescent="0.35">
      <c r="A16" s="29" t="s">
        <v>506</v>
      </c>
      <c r="B16" s="42">
        <v>10</v>
      </c>
      <c r="C16" s="42">
        <f t="shared" si="2"/>
        <v>20</v>
      </c>
      <c r="D16" s="192" t="s">
        <v>507</v>
      </c>
      <c r="E16" s="7"/>
      <c r="F16" s="43">
        <f t="shared" si="3"/>
        <v>0</v>
      </c>
      <c r="H16" s="161">
        <v>7804</v>
      </c>
      <c r="I16" s="42">
        <v>7.5</v>
      </c>
      <c r="J16" s="42">
        <f t="shared" si="4"/>
        <v>15</v>
      </c>
      <c r="K16" s="101" t="s">
        <v>383</v>
      </c>
      <c r="L16" s="7"/>
      <c r="M16" s="43">
        <f t="shared" si="5"/>
        <v>0</v>
      </c>
    </row>
    <row r="17" spans="1:13" ht="30" customHeight="1" thickBot="1" x14ac:dyDescent="0.35">
      <c r="A17" s="29" t="s">
        <v>1190</v>
      </c>
      <c r="B17" s="42">
        <v>10</v>
      </c>
      <c r="C17" s="42">
        <f t="shared" si="2"/>
        <v>20</v>
      </c>
      <c r="D17" s="192" t="s">
        <v>1197</v>
      </c>
      <c r="E17" s="7"/>
      <c r="F17" s="43">
        <f t="shared" si="3"/>
        <v>0</v>
      </c>
      <c r="H17" s="161">
        <v>5791</v>
      </c>
      <c r="I17" s="42">
        <v>7.5</v>
      </c>
      <c r="J17" s="42">
        <f t="shared" si="4"/>
        <v>15</v>
      </c>
      <c r="K17" s="101" t="s">
        <v>385</v>
      </c>
      <c r="L17" s="7"/>
      <c r="M17" s="43">
        <f t="shared" si="5"/>
        <v>0</v>
      </c>
    </row>
    <row r="18" spans="1:13" ht="30" customHeight="1" thickBot="1" x14ac:dyDescent="0.35">
      <c r="A18" s="794" t="s">
        <v>436</v>
      </c>
      <c r="B18" s="794"/>
      <c r="C18" s="794"/>
      <c r="D18" s="794"/>
      <c r="E18" s="794"/>
      <c r="F18" s="794"/>
      <c r="H18" s="161">
        <v>5800</v>
      </c>
      <c r="I18" s="42">
        <v>7.5</v>
      </c>
      <c r="J18" s="42">
        <f t="shared" si="4"/>
        <v>15</v>
      </c>
      <c r="K18" s="101" t="s">
        <v>387</v>
      </c>
      <c r="L18" s="7"/>
      <c r="M18" s="43">
        <f t="shared" si="5"/>
        <v>0</v>
      </c>
    </row>
    <row r="19" spans="1:13" ht="30" customHeight="1" thickBot="1" x14ac:dyDescent="0.45">
      <c r="A19" s="32" t="s">
        <v>438</v>
      </c>
      <c r="B19" s="30">
        <v>13</v>
      </c>
      <c r="C19" s="42">
        <f t="shared" ref="C19:C29" si="6">B19*2</f>
        <v>26</v>
      </c>
      <c r="D19" s="184" t="s">
        <v>439</v>
      </c>
      <c r="E19" s="36"/>
      <c r="F19" s="33">
        <f t="shared" ref="F19:F29" si="7">SUM(B19*E19)</f>
        <v>0</v>
      </c>
      <c r="H19" s="7">
        <v>5801</v>
      </c>
      <c r="I19" s="42">
        <v>7.5</v>
      </c>
      <c r="J19" s="42">
        <f t="shared" si="4"/>
        <v>15</v>
      </c>
      <c r="K19" s="163" t="s">
        <v>389</v>
      </c>
      <c r="L19" s="165"/>
      <c r="M19" s="43">
        <f t="shared" si="5"/>
        <v>0</v>
      </c>
    </row>
    <row r="20" spans="1:13" ht="30" customHeight="1" thickBot="1" x14ac:dyDescent="0.5">
      <c r="A20" s="32" t="s">
        <v>441</v>
      </c>
      <c r="B20" s="30">
        <v>13</v>
      </c>
      <c r="C20" s="42">
        <f t="shared" si="6"/>
        <v>26</v>
      </c>
      <c r="D20" s="184" t="s">
        <v>442</v>
      </c>
      <c r="E20" s="36"/>
      <c r="F20" s="33">
        <f t="shared" si="7"/>
        <v>0</v>
      </c>
      <c r="H20" s="786" t="s">
        <v>352</v>
      </c>
      <c r="I20" s="787"/>
      <c r="J20" s="787"/>
      <c r="K20" s="787"/>
      <c r="L20" s="787"/>
      <c r="M20" s="788"/>
    </row>
    <row r="21" spans="1:13" ht="30" customHeight="1" thickBot="1" x14ac:dyDescent="0.35">
      <c r="A21" s="32" t="s">
        <v>445</v>
      </c>
      <c r="B21" s="30">
        <v>13</v>
      </c>
      <c r="C21" s="42">
        <f t="shared" si="6"/>
        <v>26</v>
      </c>
      <c r="D21" s="184" t="s">
        <v>446</v>
      </c>
      <c r="E21" s="36"/>
      <c r="F21" s="33">
        <f t="shared" si="7"/>
        <v>0</v>
      </c>
      <c r="H21" s="7">
        <v>12814</v>
      </c>
      <c r="I21" s="42">
        <v>13.5</v>
      </c>
      <c r="J21" s="42">
        <f t="shared" ref="J21:J30" si="8">I21*2</f>
        <v>27</v>
      </c>
      <c r="K21" s="47" t="s">
        <v>353</v>
      </c>
      <c r="L21" s="7"/>
      <c r="M21" s="33">
        <f t="shared" ref="M21:M32" si="9">SUM(I21*L21)</f>
        <v>0</v>
      </c>
    </row>
    <row r="22" spans="1:13" ht="30" customHeight="1" thickBot="1" x14ac:dyDescent="0.35">
      <c r="A22" s="32" t="s">
        <v>449</v>
      </c>
      <c r="B22" s="30">
        <v>13</v>
      </c>
      <c r="C22" s="42">
        <f t="shared" si="6"/>
        <v>26</v>
      </c>
      <c r="D22" s="187" t="s">
        <v>450</v>
      </c>
      <c r="E22" s="36"/>
      <c r="F22" s="33">
        <f t="shared" si="7"/>
        <v>0</v>
      </c>
      <c r="H22" s="7">
        <v>13956</v>
      </c>
      <c r="I22" s="42">
        <v>13.5</v>
      </c>
      <c r="J22" s="42">
        <f t="shared" si="8"/>
        <v>27</v>
      </c>
      <c r="K22" s="47" t="s">
        <v>354</v>
      </c>
      <c r="L22" s="7"/>
      <c r="M22" s="33">
        <f t="shared" si="9"/>
        <v>0</v>
      </c>
    </row>
    <row r="23" spans="1:13" ht="30" customHeight="1" thickBot="1" x14ac:dyDescent="0.35">
      <c r="A23" s="32" t="s">
        <v>452</v>
      </c>
      <c r="B23" s="30">
        <v>13</v>
      </c>
      <c r="C23" s="42">
        <f t="shared" si="6"/>
        <v>26</v>
      </c>
      <c r="D23" s="184" t="s">
        <v>453</v>
      </c>
      <c r="E23" s="36"/>
      <c r="F23" s="33">
        <f t="shared" si="7"/>
        <v>0</v>
      </c>
      <c r="H23" s="7">
        <v>12813</v>
      </c>
      <c r="I23" s="42">
        <v>13.5</v>
      </c>
      <c r="J23" s="42">
        <f t="shared" si="8"/>
        <v>27</v>
      </c>
      <c r="K23" s="47" t="s">
        <v>355</v>
      </c>
      <c r="L23" s="7"/>
      <c r="M23" s="33">
        <f t="shared" si="9"/>
        <v>0</v>
      </c>
    </row>
    <row r="24" spans="1:13" ht="30" customHeight="1" thickBot="1" x14ac:dyDescent="0.35">
      <c r="A24" s="32" t="s">
        <v>456</v>
      </c>
      <c r="B24" s="30">
        <v>13</v>
      </c>
      <c r="C24" s="42">
        <f t="shared" si="6"/>
        <v>26</v>
      </c>
      <c r="D24" s="187" t="s">
        <v>457</v>
      </c>
      <c r="E24" s="36"/>
      <c r="F24" s="33">
        <f t="shared" si="7"/>
        <v>0</v>
      </c>
      <c r="H24" s="7">
        <v>12819</v>
      </c>
      <c r="I24" s="42">
        <v>13.5</v>
      </c>
      <c r="J24" s="42">
        <f t="shared" si="8"/>
        <v>27</v>
      </c>
      <c r="K24" s="47" t="s">
        <v>356</v>
      </c>
      <c r="L24" s="7"/>
      <c r="M24" s="33">
        <f t="shared" si="9"/>
        <v>0</v>
      </c>
    </row>
    <row r="25" spans="1:13" ht="30" customHeight="1" thickBot="1" x14ac:dyDescent="0.35">
      <c r="A25" s="32" t="s">
        <v>459</v>
      </c>
      <c r="B25" s="30">
        <v>13</v>
      </c>
      <c r="C25" s="42">
        <f t="shared" si="6"/>
        <v>26</v>
      </c>
      <c r="D25" s="184" t="s">
        <v>460</v>
      </c>
      <c r="E25" s="36"/>
      <c r="F25" s="33">
        <f t="shared" si="7"/>
        <v>0</v>
      </c>
      <c r="H25" s="7">
        <v>12811</v>
      </c>
      <c r="I25" s="42">
        <v>13.5</v>
      </c>
      <c r="J25" s="42">
        <f t="shared" si="8"/>
        <v>27</v>
      </c>
      <c r="K25" s="47" t="s">
        <v>357</v>
      </c>
      <c r="L25" s="7"/>
      <c r="M25" s="33">
        <f t="shared" si="9"/>
        <v>0</v>
      </c>
    </row>
    <row r="26" spans="1:13" ht="30" customHeight="1" thickBot="1" x14ac:dyDescent="0.35">
      <c r="A26" s="190">
        <v>14015</v>
      </c>
      <c r="B26" s="30">
        <v>13</v>
      </c>
      <c r="C26" s="42">
        <f t="shared" si="6"/>
        <v>26</v>
      </c>
      <c r="D26" s="191" t="s">
        <v>463</v>
      </c>
      <c r="E26" s="190"/>
      <c r="F26" s="33">
        <f t="shared" si="7"/>
        <v>0</v>
      </c>
      <c r="H26" s="7">
        <v>12817</v>
      </c>
      <c r="I26" s="42">
        <v>13.5</v>
      </c>
      <c r="J26" s="42">
        <f t="shared" si="8"/>
        <v>27</v>
      </c>
      <c r="K26" s="47" t="s">
        <v>358</v>
      </c>
      <c r="L26" s="7"/>
      <c r="M26" s="33">
        <f t="shared" si="9"/>
        <v>0</v>
      </c>
    </row>
    <row r="27" spans="1:13" ht="30" customHeight="1" thickBot="1" x14ac:dyDescent="0.35">
      <c r="A27" s="319" t="s">
        <v>1196</v>
      </c>
      <c r="B27" s="30">
        <v>13</v>
      </c>
      <c r="C27" s="318">
        <f t="shared" si="6"/>
        <v>26</v>
      </c>
      <c r="D27" s="320" t="s">
        <v>1193</v>
      </c>
      <c r="E27" s="317"/>
      <c r="F27" s="33">
        <f t="shared" si="7"/>
        <v>0</v>
      </c>
      <c r="H27" s="7">
        <v>12809</v>
      </c>
      <c r="I27" s="42">
        <v>13.5</v>
      </c>
      <c r="J27" s="42">
        <f t="shared" si="8"/>
        <v>27</v>
      </c>
      <c r="K27" s="163" t="s">
        <v>359</v>
      </c>
      <c r="L27" s="7"/>
      <c r="M27" s="33">
        <f t="shared" si="9"/>
        <v>0</v>
      </c>
    </row>
    <row r="28" spans="1:13" ht="30" customHeight="1" thickBot="1" x14ac:dyDescent="0.35">
      <c r="A28" s="319" t="s">
        <v>1191</v>
      </c>
      <c r="B28" s="30">
        <v>13</v>
      </c>
      <c r="C28" s="318">
        <f t="shared" si="6"/>
        <v>26</v>
      </c>
      <c r="D28" s="320" t="s">
        <v>1194</v>
      </c>
      <c r="E28" s="317"/>
      <c r="F28" s="33">
        <f t="shared" si="7"/>
        <v>0</v>
      </c>
      <c r="H28" s="7">
        <v>12810</v>
      </c>
      <c r="I28" s="42">
        <v>13.5</v>
      </c>
      <c r="J28" s="42">
        <f t="shared" si="8"/>
        <v>27</v>
      </c>
      <c r="K28" s="163" t="s">
        <v>360</v>
      </c>
      <c r="L28" s="7"/>
      <c r="M28" s="33">
        <f t="shared" si="9"/>
        <v>0</v>
      </c>
    </row>
    <row r="29" spans="1:13" ht="30" customHeight="1" thickBot="1" x14ac:dyDescent="0.35">
      <c r="A29" s="319" t="s">
        <v>1192</v>
      </c>
      <c r="B29" s="30">
        <v>13</v>
      </c>
      <c r="C29" s="318">
        <f t="shared" si="6"/>
        <v>26</v>
      </c>
      <c r="D29" s="320" t="s">
        <v>1195</v>
      </c>
      <c r="E29" s="317"/>
      <c r="F29" s="33">
        <f t="shared" si="7"/>
        <v>0</v>
      </c>
      <c r="H29" s="7">
        <v>12818</v>
      </c>
      <c r="I29" s="42">
        <v>13.5</v>
      </c>
      <c r="J29" s="42">
        <f t="shared" si="8"/>
        <v>27</v>
      </c>
      <c r="K29" s="163" t="s">
        <v>361</v>
      </c>
      <c r="L29" s="7"/>
      <c r="M29" s="33">
        <f t="shared" si="9"/>
        <v>0</v>
      </c>
    </row>
    <row r="30" spans="1:13" ht="30" customHeight="1" thickBot="1" x14ac:dyDescent="0.35">
      <c r="A30" s="789" t="s">
        <v>437</v>
      </c>
      <c r="B30" s="790"/>
      <c r="C30" s="790"/>
      <c r="D30" s="790"/>
      <c r="E30" s="790"/>
      <c r="F30" s="791"/>
      <c r="H30" s="7">
        <v>12812</v>
      </c>
      <c r="I30" s="42">
        <v>13.5</v>
      </c>
      <c r="J30" s="42">
        <f t="shared" si="8"/>
        <v>27</v>
      </c>
      <c r="K30" s="163" t="s">
        <v>362</v>
      </c>
      <c r="L30" s="7"/>
      <c r="M30" s="33">
        <f t="shared" si="9"/>
        <v>0</v>
      </c>
    </row>
    <row r="31" spans="1:13" ht="30" customHeight="1" thickBot="1" x14ac:dyDescent="0.35">
      <c r="A31" s="185" t="s">
        <v>440</v>
      </c>
      <c r="B31" s="186">
        <v>13</v>
      </c>
      <c r="C31" s="42">
        <f>B31*2</f>
        <v>26</v>
      </c>
      <c r="D31" s="187" t="s">
        <v>439</v>
      </c>
      <c r="E31" s="185"/>
      <c r="F31" s="43">
        <f>SUM(B31*E31)</f>
        <v>0</v>
      </c>
      <c r="H31" s="7">
        <v>13957</v>
      </c>
      <c r="I31" s="42">
        <v>13.5</v>
      </c>
      <c r="J31" s="42">
        <v>22</v>
      </c>
      <c r="K31" s="163" t="s">
        <v>363</v>
      </c>
      <c r="L31" s="7"/>
      <c r="M31" s="33">
        <f t="shared" si="9"/>
        <v>0</v>
      </c>
    </row>
    <row r="32" spans="1:13" ht="30" customHeight="1" thickBot="1" x14ac:dyDescent="0.35">
      <c r="A32" s="185" t="s">
        <v>443</v>
      </c>
      <c r="B32" s="186">
        <v>13</v>
      </c>
      <c r="C32" s="42">
        <f>B32*2</f>
        <v>26</v>
      </c>
      <c r="D32" s="187" t="s">
        <v>444</v>
      </c>
      <c r="E32" s="185"/>
      <c r="F32" s="43">
        <f>SUM(B32*E32)</f>
        <v>0</v>
      </c>
      <c r="H32" s="7">
        <v>13955</v>
      </c>
      <c r="I32" s="42">
        <v>13.5</v>
      </c>
      <c r="J32" s="42">
        <f>I32*2</f>
        <v>27</v>
      </c>
      <c r="K32" s="47" t="s">
        <v>364</v>
      </c>
      <c r="L32" s="7"/>
      <c r="M32" s="33">
        <f t="shared" si="9"/>
        <v>0</v>
      </c>
    </row>
    <row r="33" spans="1:13" ht="30" customHeight="1" thickBot="1" x14ac:dyDescent="0.35">
      <c r="A33" s="29" t="s">
        <v>447</v>
      </c>
      <c r="B33" s="42">
        <v>13</v>
      </c>
      <c r="C33" s="42">
        <f>B33*2</f>
        <v>26</v>
      </c>
      <c r="D33" s="188" t="s">
        <v>448</v>
      </c>
      <c r="E33" s="7"/>
      <c r="F33" s="43">
        <f>SUM(B33*E33)</f>
        <v>0</v>
      </c>
      <c r="H33" s="767" t="s">
        <v>1648</v>
      </c>
      <c r="I33" s="767"/>
      <c r="J33" s="767"/>
      <c r="K33" s="767"/>
      <c r="L33" s="767"/>
      <c r="M33" s="767"/>
    </row>
    <row r="34" spans="1:13" ht="42.75" thickBot="1" x14ac:dyDescent="0.35">
      <c r="A34" s="797" t="s">
        <v>451</v>
      </c>
      <c r="B34" s="798"/>
      <c r="C34" s="798"/>
      <c r="D34" s="798"/>
      <c r="E34" s="798"/>
      <c r="F34" s="799"/>
      <c r="H34" s="120" t="s">
        <v>487</v>
      </c>
      <c r="I34" s="42">
        <v>39</v>
      </c>
      <c r="J34" s="42">
        <v>65</v>
      </c>
      <c r="K34" s="123" t="s">
        <v>1646</v>
      </c>
      <c r="L34" s="120"/>
      <c r="M34" s="55">
        <f>SUM(I34*L34)</f>
        <v>0</v>
      </c>
    </row>
    <row r="35" spans="1:13" ht="42.75" thickBot="1" x14ac:dyDescent="0.35">
      <c r="A35" s="32" t="s">
        <v>454</v>
      </c>
      <c r="B35" s="30">
        <v>15</v>
      </c>
      <c r="C35" s="42">
        <f>B35*2</f>
        <v>30</v>
      </c>
      <c r="D35" s="189" t="s">
        <v>455</v>
      </c>
      <c r="E35" s="36"/>
      <c r="F35" s="33">
        <f>SUM(B35*E35)</f>
        <v>0</v>
      </c>
      <c r="H35" s="120" t="s">
        <v>490</v>
      </c>
      <c r="I35" s="42">
        <v>33</v>
      </c>
      <c r="J35" s="42">
        <v>55</v>
      </c>
      <c r="K35" s="123" t="s">
        <v>1647</v>
      </c>
      <c r="L35" s="120"/>
      <c r="M35" s="55">
        <f>SUM(I35*L35)</f>
        <v>0</v>
      </c>
    </row>
    <row r="36" spans="1:13" ht="30" customHeight="1" thickBot="1" x14ac:dyDescent="0.35">
      <c r="A36" s="750" t="s">
        <v>458</v>
      </c>
      <c r="B36" s="762"/>
      <c r="C36" s="762"/>
      <c r="D36" s="762"/>
      <c r="E36" s="762"/>
      <c r="F36" s="763"/>
      <c r="H36" s="313" t="s">
        <v>1250</v>
      </c>
      <c r="I36" s="293">
        <v>14.4</v>
      </c>
      <c r="J36" s="293">
        <v>24</v>
      </c>
      <c r="K36" s="315" t="s">
        <v>1249</v>
      </c>
      <c r="L36" s="313"/>
      <c r="M36" s="55">
        <f>SUM(I36*L36)</f>
        <v>0</v>
      </c>
    </row>
    <row r="37" spans="1:13" ht="30" customHeight="1" thickBot="1" x14ac:dyDescent="0.35">
      <c r="A37" s="29" t="s">
        <v>461</v>
      </c>
      <c r="B37" s="42">
        <v>13</v>
      </c>
      <c r="C37" s="42">
        <f>B37*2</f>
        <v>26</v>
      </c>
      <c r="D37" s="101" t="s">
        <v>462</v>
      </c>
      <c r="E37" s="7"/>
      <c r="F37" s="43">
        <f>SUM(B37*E37)</f>
        <v>0</v>
      </c>
      <c r="H37" s="120" t="s">
        <v>493</v>
      </c>
      <c r="I37" s="42">
        <v>24</v>
      </c>
      <c r="J37" s="42">
        <v>40</v>
      </c>
      <c r="K37" s="123" t="s">
        <v>494</v>
      </c>
      <c r="L37" s="120"/>
      <c r="M37" s="55">
        <f>SUM(I37*L37)</f>
        <v>0</v>
      </c>
    </row>
    <row r="38" spans="1:13" ht="30" customHeight="1" thickBot="1" x14ac:dyDescent="0.35">
      <c r="A38" s="29" t="s">
        <v>464</v>
      </c>
      <c r="B38" s="42">
        <v>13</v>
      </c>
      <c r="C38" s="42">
        <f>B38*2</f>
        <v>26</v>
      </c>
      <c r="D38" s="101" t="s">
        <v>465</v>
      </c>
      <c r="E38" s="7"/>
      <c r="F38" s="43">
        <f>SUM(B38*E38)</f>
        <v>0</v>
      </c>
      <c r="H38" s="120" t="s">
        <v>497</v>
      </c>
      <c r="I38" s="42">
        <v>24</v>
      </c>
      <c r="J38" s="42">
        <v>40</v>
      </c>
      <c r="K38" s="123" t="s">
        <v>498</v>
      </c>
      <c r="L38" s="120"/>
      <c r="M38" s="55">
        <f>SUM(I38*L38)</f>
        <v>0</v>
      </c>
    </row>
    <row r="39" spans="1:13" ht="26.25" thickBot="1" x14ac:dyDescent="0.35">
      <c r="A39" s="800" t="s">
        <v>466</v>
      </c>
      <c r="B39" s="800"/>
      <c r="C39" s="800"/>
      <c r="D39" s="800"/>
      <c r="E39" s="800"/>
      <c r="F39" s="800"/>
      <c r="H39" s="767" t="s">
        <v>390</v>
      </c>
      <c r="I39" s="767"/>
      <c r="J39" s="767"/>
      <c r="K39" s="767"/>
      <c r="L39" s="767"/>
      <c r="M39" s="767"/>
    </row>
    <row r="40" spans="1:13" ht="30" customHeight="1" thickBot="1" x14ac:dyDescent="0.35">
      <c r="A40" s="36">
        <v>12712</v>
      </c>
      <c r="B40" s="30">
        <v>13</v>
      </c>
      <c r="C40" s="42">
        <f t="shared" ref="C40:C45" si="10">B40*2</f>
        <v>26</v>
      </c>
      <c r="D40" s="85" t="s">
        <v>468</v>
      </c>
      <c r="E40" s="36"/>
      <c r="F40" s="43">
        <f t="shared" ref="F40:F45" si="11">SUM(B40*E40)</f>
        <v>0</v>
      </c>
      <c r="H40" s="29" t="s">
        <v>504</v>
      </c>
      <c r="I40" s="42">
        <v>3</v>
      </c>
      <c r="J40" s="42">
        <v>5</v>
      </c>
      <c r="K40" s="193" t="s">
        <v>505</v>
      </c>
      <c r="L40" s="7"/>
      <c r="M40" s="55">
        <f>SUM(I40*L40)</f>
        <v>0</v>
      </c>
    </row>
    <row r="41" spans="1:13" ht="30" customHeight="1" thickBot="1" x14ac:dyDescent="0.35">
      <c r="A41" s="36">
        <v>12707</v>
      </c>
      <c r="B41" s="30">
        <v>13</v>
      </c>
      <c r="C41" s="42">
        <f t="shared" si="10"/>
        <v>26</v>
      </c>
      <c r="D41" s="85" t="s">
        <v>471</v>
      </c>
      <c r="E41" s="36"/>
      <c r="F41" s="43">
        <f t="shared" si="11"/>
        <v>0</v>
      </c>
    </row>
    <row r="42" spans="1:13" ht="30" customHeight="1" thickBot="1" x14ac:dyDescent="0.35">
      <c r="A42" s="36">
        <v>12708</v>
      </c>
      <c r="B42" s="30">
        <v>13</v>
      </c>
      <c r="C42" s="42">
        <f t="shared" si="10"/>
        <v>26</v>
      </c>
      <c r="D42" s="85" t="s">
        <v>474</v>
      </c>
      <c r="E42" s="36"/>
      <c r="F42" s="43">
        <f t="shared" si="11"/>
        <v>0</v>
      </c>
    </row>
    <row r="43" spans="1:13" ht="30" customHeight="1" thickBot="1" x14ac:dyDescent="0.35">
      <c r="A43" s="36">
        <v>12710</v>
      </c>
      <c r="B43" s="30">
        <v>13</v>
      </c>
      <c r="C43" s="42">
        <f t="shared" si="10"/>
        <v>26</v>
      </c>
      <c r="D43" s="85" t="s">
        <v>477</v>
      </c>
      <c r="E43" s="36"/>
      <c r="F43" s="43">
        <f t="shared" si="11"/>
        <v>0</v>
      </c>
    </row>
    <row r="44" spans="1:13" ht="30" customHeight="1" thickBot="1" x14ac:dyDescent="0.35">
      <c r="A44" s="36">
        <v>12711</v>
      </c>
      <c r="B44" s="30">
        <v>13</v>
      </c>
      <c r="C44" s="42">
        <f t="shared" si="10"/>
        <v>26</v>
      </c>
      <c r="D44" s="84" t="s">
        <v>480</v>
      </c>
      <c r="E44" s="36"/>
      <c r="F44" s="43">
        <f t="shared" si="11"/>
        <v>0</v>
      </c>
    </row>
    <row r="45" spans="1:13" ht="30" customHeight="1" thickBot="1" x14ac:dyDescent="0.35">
      <c r="A45" s="36">
        <v>12709</v>
      </c>
      <c r="B45" s="30">
        <v>13</v>
      </c>
      <c r="C45" s="42">
        <f t="shared" si="10"/>
        <v>26</v>
      </c>
      <c r="D45" s="84" t="s">
        <v>483</v>
      </c>
      <c r="E45" s="36"/>
      <c r="F45" s="43">
        <f t="shared" si="11"/>
        <v>0</v>
      </c>
    </row>
    <row r="46" spans="1:13" ht="30" customHeight="1" thickBot="1" x14ac:dyDescent="0.35">
      <c r="A46" s="767" t="s">
        <v>1649</v>
      </c>
      <c r="B46" s="767"/>
      <c r="C46" s="767"/>
      <c r="D46" s="767"/>
      <c r="E46" s="767"/>
      <c r="F46" s="767"/>
    </row>
    <row r="47" spans="1:13" ht="30" customHeight="1" thickBot="1" x14ac:dyDescent="0.35">
      <c r="A47" s="29" t="s">
        <v>508</v>
      </c>
      <c r="B47" s="42">
        <v>13</v>
      </c>
      <c r="C47" s="42">
        <v>20</v>
      </c>
      <c r="D47" s="155" t="s">
        <v>927</v>
      </c>
      <c r="E47" s="7"/>
      <c r="F47" s="43">
        <f>SUM(B47*E47)</f>
        <v>0</v>
      </c>
    </row>
    <row r="48" spans="1:13" ht="30" customHeight="1" thickBot="1" x14ac:dyDescent="0.35">
      <c r="A48" s="29" t="s">
        <v>509</v>
      </c>
      <c r="B48" s="42">
        <v>19.5</v>
      </c>
      <c r="C48" s="42">
        <v>30</v>
      </c>
      <c r="D48" s="101" t="s">
        <v>928</v>
      </c>
      <c r="E48" s="7"/>
      <c r="F48" s="43">
        <f>SUM(B48*E48)</f>
        <v>0</v>
      </c>
    </row>
    <row r="49" spans="8:13" ht="30" customHeight="1" thickBot="1" x14ac:dyDescent="0.35"/>
    <row r="50" spans="8:13" ht="30" customHeight="1" thickBot="1" x14ac:dyDescent="0.35">
      <c r="H50" s="772" t="s">
        <v>964</v>
      </c>
      <c r="I50" s="773"/>
      <c r="J50" s="773"/>
      <c r="K50" s="774"/>
      <c r="L50" s="770">
        <f>SUM(F4:F48,M4:M40)</f>
        <v>0</v>
      </c>
      <c r="M50" s="771"/>
    </row>
    <row r="51" spans="8:13" ht="30" customHeight="1" x14ac:dyDescent="0.3"/>
    <row r="52" spans="8:13" ht="30" customHeight="1" x14ac:dyDescent="0.3"/>
    <row r="53" spans="8:13" ht="30" customHeight="1" x14ac:dyDescent="0.3"/>
    <row r="54" spans="8:13" ht="30" customHeight="1" x14ac:dyDescent="0.3"/>
    <row r="55" spans="8:13" ht="30" customHeight="1" x14ac:dyDescent="0.3"/>
    <row r="56" spans="8:13" ht="30" customHeight="1" x14ac:dyDescent="0.3"/>
    <row r="57" spans="8:13" ht="30" customHeight="1" x14ac:dyDescent="0.3"/>
    <row r="58" spans="8:13" ht="30" customHeight="1" x14ac:dyDescent="0.3"/>
    <row r="59" spans="8:13" ht="30" customHeight="1" x14ac:dyDescent="0.3"/>
  </sheetData>
  <sortState ref="A33:F34">
    <sortCondition ref="D34:D35"/>
  </sortState>
  <mergeCells count="19">
    <mergeCell ref="L50:M50"/>
    <mergeCell ref="H50:K50"/>
    <mergeCell ref="L1:M1"/>
    <mergeCell ref="A18:F18"/>
    <mergeCell ref="A3:F3"/>
    <mergeCell ref="A1:B1"/>
    <mergeCell ref="C1:F1"/>
    <mergeCell ref="H3:M3"/>
    <mergeCell ref="H11:M11"/>
    <mergeCell ref="H6:M6"/>
    <mergeCell ref="A10:F10"/>
    <mergeCell ref="H20:M20"/>
    <mergeCell ref="A30:F30"/>
    <mergeCell ref="H39:M39"/>
    <mergeCell ref="A46:F46"/>
    <mergeCell ref="H33:M33"/>
    <mergeCell ref="A34:F34"/>
    <mergeCell ref="A36:F36"/>
    <mergeCell ref="A39:F39"/>
  </mergeCells>
  <printOptions horizontalCentered="1"/>
  <pageMargins left="0.7" right="0.7" top="0.75" bottom="0.75" header="0.3" footer="0.3"/>
  <pageSetup scale="39" orientation="portrait" r:id="rId1"/>
  <headerFooter>
    <oddFooter>&amp;L&amp;D&amp;C&amp;A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entoryType xmlns="9d88c432-920a-493e-99e4-fd2e47b417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8A9DFB72256F49A1335E453835D917" ma:contentTypeVersion="3" ma:contentTypeDescription="Create a new document." ma:contentTypeScope="" ma:versionID="07bba1e5153fb47ed0138601de4fea70">
  <xsd:schema xmlns:xsd="http://www.w3.org/2001/XMLSchema" xmlns:xs="http://www.w3.org/2001/XMLSchema" xmlns:p="http://schemas.microsoft.com/office/2006/metadata/properties" xmlns:ns2="9d88c432-920a-493e-99e4-fd2e47b417af" xmlns:ns3="f29ee4fc-2927-4160-9ed7-476d8d441075" targetNamespace="http://schemas.microsoft.com/office/2006/metadata/properties" ma:root="true" ma:fieldsID="4d41444deddc26398adca2a9e1bb0999" ns2:_="" ns3:_="">
    <xsd:import namespace="9d88c432-920a-493e-99e4-fd2e47b417af"/>
    <xsd:import namespace="f29ee4fc-2927-4160-9ed7-476d8d441075"/>
    <xsd:element name="properties">
      <xsd:complexType>
        <xsd:sequence>
          <xsd:element name="documentManagement">
            <xsd:complexType>
              <xsd:all>
                <xsd:element ref="ns2:InventoryType" minOccurs="0"/>
                <xsd:element ref="ns3:SharedWithUser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8c432-920a-493e-99e4-fd2e47b417af" elementFormDefault="qualified">
    <xsd:import namespace="http://schemas.microsoft.com/office/2006/documentManagement/types"/>
    <xsd:import namespace="http://schemas.microsoft.com/office/infopath/2007/PartnerControls"/>
    <xsd:element name="InventoryType" ma:index="8" nillable="true" ma:displayName="InventoryType" ma:format="Dropdown" ma:internalName="InventoryType">
      <xsd:simpleType>
        <xsd:restriction base="dms:Choice">
          <xsd:enumeration value="Inventory-To-Go"/>
          <xsd:enumeration value="Launches"/>
          <xsd:enumeration value="Oder Forms"/>
          <xsd:enumeration value="Penetration"/>
          <xsd:enumeration value="Pre Packs"/>
          <xsd:enumeration value="Priority Shipping"/>
          <xsd:enumeration value="Updat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ee4fc-2927-4160-9ed7-476d8d441075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BF757-EC6E-4AE5-8D26-82E0A8BA8D60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f29ee4fc-2927-4160-9ed7-476d8d441075"/>
    <ds:schemaRef ds:uri="http://schemas.microsoft.com/office/2006/documentManagement/types"/>
    <ds:schemaRef ds:uri="http://schemas.microsoft.com/office/infopath/2007/PartnerControls"/>
    <ds:schemaRef ds:uri="9d88c432-920a-493e-99e4-fd2e47b417af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77A06E-5DD0-4473-BC2F-DFC4AA58C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D202E3-175C-45D8-B0AB-BA6A7D3DB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8c432-920a-493e-99e4-fd2e47b417af"/>
    <ds:schemaRef ds:uri="f29ee4fc-2927-4160-9ed7-476d8d4410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COVER</vt:lpstr>
      <vt:lpstr>RETIRED ITEMS</vt:lpstr>
      <vt:lpstr>PREPACKS</vt:lpstr>
      <vt:lpstr>HOLIDAY-LIMITED EDITION</vt:lpstr>
      <vt:lpstr>RTL_1_SHAM_COND_TREAT</vt:lpstr>
      <vt:lpstr>RTL_2_STYLE_TRAVEL</vt:lpstr>
      <vt:lpstr>RTL_3_SKIN_BODY_LIFESTYLE</vt:lpstr>
      <vt:lpstr>RTL_4_SAMPLES</vt:lpstr>
      <vt:lpstr>RTL_5_MU_FACE_EYE</vt:lpstr>
      <vt:lpstr>RTL_6_MU_LIP</vt:lpstr>
      <vt:lpstr>BB_1_HAIR</vt:lpstr>
      <vt:lpstr>BB_2_SKIN_BODY_LIFESTYLE</vt:lpstr>
      <vt:lpstr>BB_3_SUPPORT</vt:lpstr>
      <vt:lpstr>BB_4_COLOR</vt:lpstr>
      <vt:lpstr>BB_5_COLOR</vt:lpstr>
      <vt:lpstr>BB_1_HAIR!Print_Area</vt:lpstr>
      <vt:lpstr>BB_2_SKIN_BODY_LIFESTYLE!Print_Area</vt:lpstr>
      <vt:lpstr>BB_3_SUPPORT!Print_Area</vt:lpstr>
      <vt:lpstr>BB_4_COLOR!Print_Area</vt:lpstr>
      <vt:lpstr>BB_5_COLOR!Print_Area</vt:lpstr>
      <vt:lpstr>COVER!Print_Area</vt:lpstr>
      <vt:lpstr>'HOLIDAY-LIMITED EDITION'!Print_Area</vt:lpstr>
      <vt:lpstr>PREPACKS!Print_Area</vt:lpstr>
      <vt:lpstr>RTL_1_SHAM_COND_TREAT!Print_Area</vt:lpstr>
      <vt:lpstr>RTL_2_STYLE_TRAVEL!Print_Area</vt:lpstr>
      <vt:lpstr>RTL_4_SAMPLES!Print_Area</vt:lpstr>
      <vt:lpstr>RTL_5_MU_FACE_EYE!Print_Area</vt:lpstr>
      <vt:lpstr>RTL_6_MU_LIP!Print_Area</vt:lpstr>
      <vt:lpstr>'RETIRED ITEMS'!Print_Titles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Dwain Joiner</dc:creator>
  <cp:keywords/>
  <dc:description/>
  <cp:lastModifiedBy>Brianna Holden</cp:lastModifiedBy>
  <cp:revision/>
  <cp:lastPrinted>2018-02-07T18:48:46Z</cp:lastPrinted>
  <dcterms:created xsi:type="dcterms:W3CDTF">2013-08-25T17:10:34Z</dcterms:created>
  <dcterms:modified xsi:type="dcterms:W3CDTF">2018-03-30T21:06:43Z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0x010100088A9DFB72256F49A1335E453835D917</vt:lpwstr>
  </property>
</Properties>
</file>